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13.xml" ContentType="application/vnd.openxmlformats-officedocument.spreadsheetml.revisionLog+xml"/>
  <Override PartName="/xl/revisions/revisionLog3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0.xml" ContentType="application/vnd.openxmlformats-officedocument.spreadsheetml.revisionLog+xml"/>
  <Override PartName="/xl/revisions/revisionLog38.xml" ContentType="application/vnd.openxmlformats-officedocument.spreadsheetml.revisionLog+xml"/>
  <Override PartName="/xl/revisions/revisionLog8.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33.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1.xml" ContentType="application/vnd.openxmlformats-officedocument.spreadsheetml.revisionLog+xml"/>
  <Override PartName="/xl/revisions/revisionLog19.xml" ContentType="application/vnd.openxmlformats-officedocument.spreadsheetml.revisionLog+xml"/>
  <Override PartName="/xl/revisions/revisionLog23.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1.xml" ContentType="application/vnd.openxmlformats-officedocument.spreadsheetml.revisionLog+xml"/>
  <Override PartName="/xl/revisions/revisionLog3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mc:AlternateContent xmlns:mc="http://schemas.openxmlformats.org/markup-compatibility/2006">
    <mc:Choice Requires="x15">
      <x15ac:absPath xmlns:x15ac="http://schemas.microsoft.com/office/spreadsheetml/2010/11/ac" url="M:\Site Web\plansEtude\2020\"/>
    </mc:Choice>
  </mc:AlternateContent>
  <bookViews>
    <workbookView xWindow="0" yWindow="470" windowWidth="22500" windowHeight="10830"/>
  </bookViews>
  <sheets>
    <sheet name="PROPÉ" sheetId="1" r:id="rId1"/>
    <sheet name="BACHELOR" sheetId="2" r:id="rId2"/>
    <sheet name="MASTER OBL" sheetId="3" r:id="rId3"/>
    <sheet name="MASTER PH options" sheetId="4" r:id="rId4"/>
    <sheet name="Master ING PH options" sheetId="5" r:id="rId5"/>
  </sheets>
  <definedNames>
    <definedName name="Z_17B4AB2A_7A10_4C3D_B7D7_59A4EF59B1E5_.wvu.PrintArea" localSheetId="1" hidden="1">BACHELOR!$A$1:$T$59</definedName>
    <definedName name="Z_17B4AB2A_7A10_4C3D_B7D7_59A4EF59B1E5_.wvu.PrintArea" localSheetId="4" hidden="1">'Master ING PH options'!$A$1:$M$66</definedName>
    <definedName name="Z_17B4AB2A_7A10_4C3D_B7D7_59A4EF59B1E5_.wvu.PrintArea" localSheetId="2" hidden="1">'MASTER OBL'!$A$1:$M$50</definedName>
    <definedName name="Z_17B4AB2A_7A10_4C3D_B7D7_59A4EF59B1E5_.wvu.PrintArea" localSheetId="3" hidden="1">'MASTER PH options'!$A$1:$M$65</definedName>
    <definedName name="Z_17B4AB2A_7A10_4C3D_B7D7_59A4EF59B1E5_.wvu.PrintArea" localSheetId="0" hidden="1">PROPÉ!$A$1:$N$28</definedName>
    <definedName name="Z_407C8FE1_4255_4F4B_B6C5_C9C141421CFE_.wvu.PrintArea" localSheetId="1" hidden="1">BACHELOR!$A$1:$T$59</definedName>
    <definedName name="Z_407C8FE1_4255_4F4B_B6C5_C9C141421CFE_.wvu.PrintArea" localSheetId="4" hidden="1">'Master ING PH options'!$A$1:$M$66</definedName>
    <definedName name="Z_407C8FE1_4255_4F4B_B6C5_C9C141421CFE_.wvu.PrintArea" localSheetId="2" hidden="1">'MASTER OBL'!$A$1:$M$50</definedName>
    <definedName name="Z_407C8FE1_4255_4F4B_B6C5_C9C141421CFE_.wvu.PrintArea" localSheetId="3" hidden="1">'MASTER PH options'!$A$1:$M$65</definedName>
    <definedName name="Z_407C8FE1_4255_4F4B_B6C5_C9C141421CFE_.wvu.PrintArea" localSheetId="0" hidden="1">PROPÉ!$A$1:$N$28</definedName>
    <definedName name="Z_50CD7ADD_9F55_4346_895A_73CDA04A28D6_.wvu.PrintArea" localSheetId="1" hidden="1">BACHELOR!$A$1:$T$59</definedName>
    <definedName name="Z_50CD7ADD_9F55_4346_895A_73CDA04A28D6_.wvu.PrintArea" localSheetId="4" hidden="1">'Master ING PH options'!$A$1:$M$66</definedName>
    <definedName name="Z_50CD7ADD_9F55_4346_895A_73CDA04A28D6_.wvu.PrintArea" localSheetId="2" hidden="1">'MASTER OBL'!$A$1:$M$50</definedName>
    <definedName name="Z_50CD7ADD_9F55_4346_895A_73CDA04A28D6_.wvu.PrintArea" localSheetId="3" hidden="1">'MASTER PH options'!$A$1:$M$65</definedName>
    <definedName name="Z_50CD7ADD_9F55_4346_895A_73CDA04A28D6_.wvu.PrintArea" localSheetId="0" hidden="1">PROPÉ!$A$1:$N$28</definedName>
    <definedName name="Z_A369575F_F536_4221_A1E7_D58705CACFCF_.wvu.PrintArea" localSheetId="1" hidden="1">BACHELOR!$A$1:$T$59</definedName>
    <definedName name="Z_A369575F_F536_4221_A1E7_D58705CACFCF_.wvu.PrintArea" localSheetId="4" hidden="1">'Master ING PH options'!$A$1:$M$66</definedName>
    <definedName name="Z_A369575F_F536_4221_A1E7_D58705CACFCF_.wvu.PrintArea" localSheetId="2" hidden="1">'MASTER OBL'!$A$1:$M$50</definedName>
    <definedName name="Z_A369575F_F536_4221_A1E7_D58705CACFCF_.wvu.PrintArea" localSheetId="3" hidden="1">'MASTER PH options'!$A$1:$M$65</definedName>
    <definedName name="Z_A369575F_F536_4221_A1E7_D58705CACFCF_.wvu.PrintArea" localSheetId="0" hidden="1">PROPÉ!$A$1:$N$28</definedName>
    <definedName name="Z_A5DAC2EA_DBDD_4981_BEEA_76D630F66C00_.wvu.PrintArea" localSheetId="1" hidden="1">BACHELOR!$A$1:$T$59</definedName>
    <definedName name="Z_A5DAC2EA_DBDD_4981_BEEA_76D630F66C00_.wvu.PrintArea" localSheetId="4" hidden="1">'Master ING PH options'!$A$1:$M$66</definedName>
    <definedName name="Z_A5DAC2EA_DBDD_4981_BEEA_76D630F66C00_.wvu.PrintArea" localSheetId="2" hidden="1">'MASTER OBL'!$A$1:$M$50</definedName>
    <definedName name="Z_A5DAC2EA_DBDD_4981_BEEA_76D630F66C00_.wvu.PrintArea" localSheetId="3" hidden="1">'MASTER PH options'!$A$1:$M$65</definedName>
    <definedName name="Z_A5DAC2EA_DBDD_4981_BEEA_76D630F66C00_.wvu.PrintArea" localSheetId="0" hidden="1">PROPÉ!$A$1:$N$28</definedName>
    <definedName name="Z_F3EF2A98_97DB_4D2B_8741_0425E1B3E3E6_.wvu.PrintArea" localSheetId="1" hidden="1">BACHELOR!$A$1:$T$59</definedName>
    <definedName name="Z_F3EF2A98_97DB_4D2B_8741_0425E1B3E3E6_.wvu.PrintArea" localSheetId="4" hidden="1">'Master ING PH options'!$A$1:$M$66</definedName>
    <definedName name="Z_F3EF2A98_97DB_4D2B_8741_0425E1B3E3E6_.wvu.PrintArea" localSheetId="2" hidden="1">'MASTER OBL'!$A$1:$M$50</definedName>
    <definedName name="Z_F3EF2A98_97DB_4D2B_8741_0425E1B3E3E6_.wvu.PrintArea" localSheetId="3" hidden="1">'MASTER PH options'!$A$1:$M$65</definedName>
    <definedName name="Z_F3EF2A98_97DB_4D2B_8741_0425E1B3E3E6_.wvu.PrintArea" localSheetId="0" hidden="1">PROPÉ!$A$1:$N$28</definedName>
    <definedName name="Z_FD53F17C_E62D_1845_B47C_2A70ADA52302_.wvu.PrintArea" localSheetId="1" hidden="1">BACHELOR!$A$1:$T$59</definedName>
    <definedName name="Z_FD53F17C_E62D_1845_B47C_2A70ADA52302_.wvu.PrintArea" localSheetId="4" hidden="1">'Master ING PH options'!$A$1:$M$66</definedName>
    <definedName name="Z_FD53F17C_E62D_1845_B47C_2A70ADA52302_.wvu.PrintArea" localSheetId="2" hidden="1">'MASTER OBL'!$A$1:$M$50</definedName>
    <definedName name="Z_FD53F17C_E62D_1845_B47C_2A70ADA52302_.wvu.PrintArea" localSheetId="3" hidden="1">'MASTER PH options'!$A$1:$M$65</definedName>
    <definedName name="Z_FD53F17C_E62D_1845_B47C_2A70ADA52302_.wvu.PrintArea" localSheetId="0" hidden="1">PROPÉ!$A$1:$N$28</definedName>
    <definedName name="_xlnm.Print_Area" localSheetId="1">BACHELOR!$A$1:$T$59</definedName>
    <definedName name="_xlnm.Print_Area" localSheetId="4">'Master ING PH options'!$A$1:$M$66</definedName>
    <definedName name="_xlnm.Print_Area" localSheetId="2">'MASTER OBL'!$A$1:$M$50</definedName>
    <definedName name="_xlnm.Print_Area" localSheetId="3">'MASTER PH options'!$A$1:$M$65</definedName>
    <definedName name="_xlnm.Print_Area" localSheetId="0">PROPÉ!$A$1:$N$28</definedName>
  </definedNames>
  <calcPr calcId="162913"/>
  <customWorkbookViews>
    <customWorkbookView name="Bernard Mélou - Affichage personnalisé" guid="{A369575F-F536-4221-A1E7-D58705CACFCF}" mergeInterval="0" personalView="1" maximized="1" xWindow="-8" yWindow="-8" windowWidth="1936" windowHeight="1176" activeSheetId="3"/>
    <customWorkbookView name="Laurent Ramelet - Affichage personnalisé" guid="{17B4AB2A-7A10-4C3D-B7D7-59A4EF59B1E5}" mergeInterval="0" personalView="1" xWindow="960" windowWidth="960" windowHeight="1160" activeSheetId="2"/>
    <customWorkbookView name="Nicole Charles-Guillaume - Affichage personnalisé" guid="{A5DAC2EA-DBDD-4981-BEEA-76D630F66C00}" mergeInterval="0" personalView="1" maximized="1" xWindow="-13" yWindow="-13" windowWidth="3026" windowHeight="1946" activeSheetId="2" showComments="commIndAndComment"/>
    <customWorkbookView name="Microsoft Office User - Personal View" guid="{FD53F17C-E62D-1845-B47C-2A70ADA52302}" mergeInterval="0" personalView="1" windowWidth="1600" windowHeight="428" activeSheetId="5" showComments="commIndAndComment"/>
    <customWorkbookView name="Microsoft Office User - Affichage personnalisé" guid="{407C8FE1-4255-4F4B-B6C5-C9C141421CFE}" mergeInterval="0" personalView="1" maximized="1" yWindow="23" windowWidth="1440" windowHeight="783" activeSheetId="3"/>
    <customWorkbookView name="Lamon Philippe - Affichage personnalisé" guid="{F3EF2A98-97DB-4D2B-8741-0425E1B3E3E6}" mergeInterval="0" personalView="1" xWindow="16" yWindow="75" windowWidth="1862" windowHeight="992" activeSheetId="4"/>
    <customWorkbookView name="Dijkstra Véronique - Affichage personnalisé" guid="{50CD7ADD-9F55-4346-895A-73CDA04A28D6}" mergeInterval="0" personalView="1" maximized="1" xWindow="1912" yWindow="-8" windowWidth="1936" windowHeight="1056"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R23" i="2" l="1"/>
  <c r="Q17" i="2"/>
  <c r="Q8" i="2"/>
  <c r="L16" i="1"/>
  <c r="L8" i="1"/>
  <c r="R24" i="2" l="1"/>
  <c r="R25" i="2"/>
  <c r="R28" i="2"/>
  <c r="R29" i="2"/>
  <c r="R30" i="2"/>
  <c r="R31" i="2"/>
  <c r="K22" i="1"/>
  <c r="J22" i="1"/>
  <c r="I22" i="1"/>
  <c r="I23" i="1" s="1"/>
  <c r="G22" i="1"/>
  <c r="L22" i="1"/>
  <c r="H22" i="1"/>
  <c r="F22" i="1"/>
  <c r="F23" i="1" s="1"/>
  <c r="B15" i="3"/>
  <c r="B19" i="3"/>
  <c r="B17" i="3"/>
  <c r="B16" i="3"/>
  <c r="B18" i="3"/>
  <c r="R33" i="2"/>
  <c r="Q48" i="2"/>
  <c r="Q55" i="2" s="1"/>
  <c r="Q18" i="2"/>
  <c r="N55" i="2"/>
  <c r="K55" i="2"/>
  <c r="H54" i="2"/>
  <c r="H55" i="2" s="1"/>
  <c r="I54" i="2"/>
  <c r="J54" i="2"/>
  <c r="E54" i="2"/>
  <c r="E55" i="2" s="1"/>
  <c r="F54" i="2"/>
  <c r="G54" i="2"/>
  <c r="R46" i="2"/>
  <c r="R45" i="2"/>
  <c r="Q45" i="2"/>
  <c r="R41" i="2"/>
  <c r="R37" i="2"/>
  <c r="Q37" i="2"/>
  <c r="Q36" i="2"/>
  <c r="Q35" i="2"/>
  <c r="Q33" i="2"/>
  <c r="Q32" i="2"/>
  <c r="Q31" i="2"/>
  <c r="Q23" i="2"/>
  <c r="R18" i="2"/>
  <c r="R55" i="2" l="1"/>
</calcChain>
</file>

<file path=xl/sharedStrings.xml><?xml version="1.0" encoding="utf-8"?>
<sst xmlns="http://schemas.openxmlformats.org/spreadsheetml/2006/main" count="1069" uniqueCount="391">
  <si>
    <t>Le choix des cours de tous les mineurs se fait sur conseil de la section de l'étudiant et du responsable du mineur.</t>
  </si>
  <si>
    <t>PHYS-453</t>
  </si>
  <si>
    <t>PHYS-454</t>
  </si>
  <si>
    <t>PHYS-332</t>
  </si>
  <si>
    <t>EE-282</t>
  </si>
  <si>
    <t xml:space="preserve">sous réserve </t>
  </si>
  <si>
    <t>sous réserve</t>
  </si>
  <si>
    <t>Total des crédits du cycle master en Physique</t>
  </si>
  <si>
    <t>Total des crédits du cycle master en Ingénierie physique</t>
  </si>
  <si>
    <t>Code</t>
  </si>
  <si>
    <t>HUM-nnn</t>
  </si>
  <si>
    <t>PHYS-100</t>
  </si>
  <si>
    <t>PHYS-105</t>
  </si>
  <si>
    <t>MATH-201</t>
  </si>
  <si>
    <t>MATH-206</t>
  </si>
  <si>
    <t>PHYS-202</t>
  </si>
  <si>
    <t>PHYS-200</t>
  </si>
  <si>
    <t>PHYS-206</t>
  </si>
  <si>
    <t>PHYS-203/210</t>
  </si>
  <si>
    <t>MATH-233</t>
  </si>
  <si>
    <t>PHYS-209</t>
  </si>
  <si>
    <t>PHYS-204/211</t>
  </si>
  <si>
    <t>PHYS-324</t>
  </si>
  <si>
    <t>PHYS-309</t>
  </si>
  <si>
    <t>PHYS-310</t>
  </si>
  <si>
    <t>PHYS-311</t>
  </si>
  <si>
    <t>PHYS-313</t>
  </si>
  <si>
    <t>PHYS-314</t>
  </si>
  <si>
    <t>PHYS-315</t>
  </si>
  <si>
    <t>PHYS-319</t>
  </si>
  <si>
    <t>PHYS-320</t>
  </si>
  <si>
    <t>PHYS-300a</t>
  </si>
  <si>
    <t>PHYS-316</t>
  </si>
  <si>
    <t>PHYS-421</t>
  </si>
  <si>
    <t>PHYS-422</t>
  </si>
  <si>
    <t>PHYS-401</t>
  </si>
  <si>
    <t>PHYS-402</t>
  </si>
  <si>
    <t>PHYS-400</t>
  </si>
  <si>
    <t>PHYS-403</t>
  </si>
  <si>
    <t>PHYS-405</t>
  </si>
  <si>
    <t>PHYS-407</t>
  </si>
  <si>
    <t>PHYS-438</t>
  </si>
  <si>
    <t>PHYS-448</t>
  </si>
  <si>
    <t>PHYS-443</t>
  </si>
  <si>
    <t>PHYS-317</t>
  </si>
  <si>
    <t>PHYS-449</t>
  </si>
  <si>
    <t>PHYS-440</t>
  </si>
  <si>
    <t>PHYS-415</t>
  </si>
  <si>
    <t>PHYS-416</t>
  </si>
  <si>
    <t>PHYS-411</t>
  </si>
  <si>
    <t>PHYS-419</t>
  </si>
  <si>
    <t>PHYS-423</t>
  </si>
  <si>
    <t>PHYS-424</t>
  </si>
  <si>
    <t>PHYS-425</t>
  </si>
  <si>
    <t>PHYS-426</t>
  </si>
  <si>
    <t>PHYS-447</t>
  </si>
  <si>
    <t>Groupe "Stage"</t>
  </si>
  <si>
    <t>Le stage d'ingénieur ne peut être entrepris qu'après avoir suivi  deux semestres du cycle master.</t>
  </si>
  <si>
    <t>Voir les modalités dans le règlement d'application</t>
  </si>
  <si>
    <t>PHYS-431</t>
  </si>
  <si>
    <t>PHYS-432</t>
  </si>
  <si>
    <t>PHYS-427</t>
  </si>
  <si>
    <t>PHYS-428</t>
  </si>
  <si>
    <t>PHYS-433</t>
  </si>
  <si>
    <t>PHYS-434</t>
  </si>
  <si>
    <t>PHYS-420</t>
  </si>
  <si>
    <t>PHYS-435</t>
  </si>
  <si>
    <t>PHYS-436</t>
  </si>
  <si>
    <t>PHYS-441</t>
  </si>
  <si>
    <t>Butté</t>
  </si>
  <si>
    <t>Mineurs :</t>
  </si>
  <si>
    <t>à l'exclusion du mineur "Physique" qui ne peut pas être choisi.</t>
  </si>
  <si>
    <t>max. 12 crédits</t>
  </si>
  <si>
    <t>Chappelier</t>
  </si>
  <si>
    <t>Pasquarello</t>
  </si>
  <si>
    <t>Physique quantique II</t>
  </si>
  <si>
    <t>Physique III</t>
  </si>
  <si>
    <t>Mécanique analytique (pour SPH)</t>
  </si>
  <si>
    <t>Grütter</t>
  </si>
  <si>
    <t>Ronnow</t>
  </si>
  <si>
    <t>Physique des plasmas I</t>
  </si>
  <si>
    <t>Physique nucléaire et corpusculaire II</t>
  </si>
  <si>
    <t>Physique statistique II</t>
  </si>
  <si>
    <t>PHYS-323</t>
  </si>
  <si>
    <t>CH-360</t>
  </si>
  <si>
    <t>PHYS-301</t>
  </si>
  <si>
    <t>PHYS-307</t>
  </si>
  <si>
    <t>PHYS-325</t>
  </si>
  <si>
    <t>PHYS-312</t>
  </si>
  <si>
    <t>Computer simulation of physical systems I</t>
  </si>
  <si>
    <t>Totaux en moyenne :</t>
  </si>
  <si>
    <t>max. 6 crédits</t>
  </si>
  <si>
    <t>Le master est de 120 crédits pour le candidat voulant obtenir le titre d'ingénieur physicien.</t>
  </si>
  <si>
    <t xml:space="preserve"> Les 30 crédits supplémentaires peuvent être obtenus en effectuant un stage de 4 à 6 mois consécutifs.</t>
  </si>
  <si>
    <t>Enseignants</t>
  </si>
  <si>
    <t>Prasser</t>
  </si>
  <si>
    <t>Physique quantique I</t>
  </si>
  <si>
    <t>divers enseignants</t>
  </si>
  <si>
    <t>Relativity and cosmology II</t>
  </si>
  <si>
    <t>Statistical physics III</t>
  </si>
  <si>
    <t>Statistical physics IV</t>
  </si>
  <si>
    <t>Physique statistique I</t>
  </si>
  <si>
    <t>Physique numérique I, II</t>
  </si>
  <si>
    <t>Crédits</t>
  </si>
  <si>
    <t>Domaine des TP IV</t>
  </si>
  <si>
    <t>écrit</t>
  </si>
  <si>
    <t>Période</t>
  </si>
  <si>
    <t>oral</t>
  </si>
  <si>
    <t>Bloc 2 :</t>
  </si>
  <si>
    <t>Bloc 1 :</t>
  </si>
  <si>
    <t>Bloc 3 :</t>
  </si>
  <si>
    <t>Initiation à l'électronique</t>
  </si>
  <si>
    <t>Relativity and cosmology I</t>
  </si>
  <si>
    <t>Quantum physics III</t>
  </si>
  <si>
    <t>Matières</t>
  </si>
  <si>
    <t>Groupe "Options" :</t>
  </si>
  <si>
    <t>Divers enseignants</t>
  </si>
  <si>
    <t>Statistical physics of biomacromolecules</t>
  </si>
  <si>
    <t>Plasma Physics II</t>
  </si>
  <si>
    <t>Type</t>
  </si>
  <si>
    <t>E</t>
  </si>
  <si>
    <t>H</t>
  </si>
  <si>
    <t>Particle detection</t>
  </si>
  <si>
    <t>Physique nucléaire et corpusculaire I</t>
  </si>
  <si>
    <t>Options autres facultés</t>
  </si>
  <si>
    <t>De Los Rios</t>
  </si>
  <si>
    <t>Sections</t>
  </si>
  <si>
    <t>c</t>
  </si>
  <si>
    <t>e</t>
  </si>
  <si>
    <t>p</t>
  </si>
  <si>
    <t>Haefeli</t>
  </si>
  <si>
    <t>Courbin</t>
  </si>
  <si>
    <t>Mila</t>
  </si>
  <si>
    <t>Bloc 4 :</t>
  </si>
  <si>
    <t>Frontiers in nanosciences</t>
  </si>
  <si>
    <t>Options SPH (Minimum sur l'année)</t>
  </si>
  <si>
    <t>Les enseignants sont</t>
  </si>
  <si>
    <t>indiqués sous réserve</t>
  </si>
  <si>
    <t xml:space="preserve"> </t>
  </si>
  <si>
    <t>de modification</t>
  </si>
  <si>
    <t>des</t>
  </si>
  <si>
    <t>Fundamentals of biomedical imaging</t>
  </si>
  <si>
    <t>Villard</t>
  </si>
  <si>
    <t>Alberti</t>
  </si>
  <si>
    <t>Savona</t>
  </si>
  <si>
    <t>IN</t>
  </si>
  <si>
    <t>Schneider O.</t>
  </si>
  <si>
    <t>PH</t>
  </si>
  <si>
    <t>CGC</t>
  </si>
  <si>
    <t>EL</t>
  </si>
  <si>
    <t>Totaux :</t>
  </si>
  <si>
    <t>Introduction aux techniques de construction</t>
  </si>
  <si>
    <t>Semestres</t>
  </si>
  <si>
    <t>Coeff.</t>
  </si>
  <si>
    <t>PHYSIQUE</t>
  </si>
  <si>
    <t>MA</t>
  </si>
  <si>
    <t>sem P</t>
  </si>
  <si>
    <t>sem A+P</t>
  </si>
  <si>
    <t>sem A</t>
  </si>
  <si>
    <t>Introduction to particle accelerators</t>
  </si>
  <si>
    <t>Bloc "Projets et TP" :</t>
  </si>
  <si>
    <t>SHS : introduction au projet</t>
  </si>
  <si>
    <t>SHS : projet</t>
  </si>
  <si>
    <t>Ricci</t>
  </si>
  <si>
    <t>≥ 20  crédits</t>
  </si>
  <si>
    <t>PHYS-596</t>
  </si>
  <si>
    <t>Options faculté FSB + Liste des cours agréés par SPH</t>
  </si>
  <si>
    <t>Le cursus peut être complété par un des mineurs figurant dans l'offre de l'EPFL  (renseignements à la page  sac.epfl.ch/mineurs ),</t>
  </si>
  <si>
    <t>Yazyev</t>
  </si>
  <si>
    <t>MICRO-422</t>
  </si>
  <si>
    <t>MT/PH</t>
  </si>
  <si>
    <t>Quantum physics IV</t>
  </si>
  <si>
    <t>Kippenberg</t>
  </si>
  <si>
    <t>Mari/Tkalcec</t>
  </si>
  <si>
    <t>Bloc 1  :</t>
  </si>
  <si>
    <t>Enjeux mondiaux</t>
  </si>
  <si>
    <t>Type de</t>
  </si>
  <si>
    <t>branche</t>
  </si>
  <si>
    <t>Polytechnique</t>
  </si>
  <si>
    <t>Spécifique</t>
  </si>
  <si>
    <t>Analyse avancée I</t>
  </si>
  <si>
    <t>Chapellier</t>
  </si>
  <si>
    <t>Laboratoire de physique IVb</t>
  </si>
  <si>
    <t>Laboratoire de physique IVa</t>
  </si>
  <si>
    <t>Analyse avancée II</t>
  </si>
  <si>
    <t>Algèbre linéaire avancée I</t>
  </si>
  <si>
    <t>Laboratoire de physique IIa, IIb</t>
  </si>
  <si>
    <t>Laboratoire de physique IIIa</t>
  </si>
  <si>
    <t>Laboratoire de physique IIIb</t>
  </si>
  <si>
    <t>Tkalcec</t>
  </si>
  <si>
    <t>PHYS-439</t>
  </si>
  <si>
    <t>MATH-100b</t>
  </si>
  <si>
    <t>MATH-105b</t>
  </si>
  <si>
    <t>MATH-110b</t>
  </si>
  <si>
    <t>MATH-115b</t>
  </si>
  <si>
    <t>MA1</t>
  </si>
  <si>
    <t>BA2</t>
  </si>
  <si>
    <t>BA1</t>
  </si>
  <si>
    <t>BA3</t>
  </si>
  <si>
    <t>BA4</t>
  </si>
  <si>
    <t>BA5</t>
  </si>
  <si>
    <t>BA6</t>
  </si>
  <si>
    <t>MA2</t>
  </si>
  <si>
    <t>Blanc F.</t>
  </si>
  <si>
    <t>CDH</t>
  </si>
  <si>
    <t>Remarque :</t>
  </si>
  <si>
    <t>Les cours en allemand et en anglais sont disponibles sous réserve de la compatiblité des horaire des cours.</t>
  </si>
  <si>
    <t>Quantum optics and quantum information</t>
  </si>
  <si>
    <t>Computational physics III</t>
  </si>
  <si>
    <t>Remarques :</t>
  </si>
  <si>
    <t>examen *</t>
  </si>
  <si>
    <t>épreuves *</t>
  </si>
  <si>
    <t>Entreprise</t>
  </si>
  <si>
    <t>*   Se référer à l’art. 3 al. 4 du règlement d’application</t>
  </si>
  <si>
    <t>Chapochnikov</t>
  </si>
  <si>
    <t>PHYS-450</t>
  </si>
  <si>
    <t>HUM-1nn</t>
  </si>
  <si>
    <t>Brunner/Graves</t>
  </si>
  <si>
    <t xml:space="preserve">Groupe "Options" : 5 </t>
  </si>
  <si>
    <t>PHYS-216</t>
  </si>
  <si>
    <t>Dwir/Cantoni</t>
  </si>
  <si>
    <t>Selected topics in nuclear and particle physics</t>
  </si>
  <si>
    <t>PHY-302</t>
  </si>
  <si>
    <t>Physics of photonic semiconductor devices</t>
  </si>
  <si>
    <t xml:space="preserve">Physics of materials </t>
  </si>
  <si>
    <t>Troyanov</t>
  </si>
  <si>
    <t>Magrez/Oberli/Tkalcec</t>
  </si>
  <si>
    <t>Cycle Master</t>
  </si>
  <si>
    <t>Cycle Bachelor</t>
  </si>
  <si>
    <t>Cycle Propédeutique</t>
  </si>
  <si>
    <t>Totaux par semaine :</t>
  </si>
  <si>
    <t>2e</t>
  </si>
  <si>
    <t>3e</t>
  </si>
  <si>
    <t>Totaux par semaine en moyenne :</t>
  </si>
  <si>
    <t>cours de cycle bachelor 3e année et cycle master pour les sections SCGC et SMA, et cours de 3e uniquement pour la section SPH pour autant qu'ils n'aient pas été choisis au bachelor.</t>
  </si>
  <si>
    <t>cours de 3e année et du cycle master des sections d'ingénieurs EPFL, sous réserve de l'approbation du directeur de la section</t>
  </si>
  <si>
    <t>MSE-450</t>
  </si>
  <si>
    <t>Electron microscopy : advanced methods</t>
  </si>
  <si>
    <t>Hébert/Alexander</t>
  </si>
  <si>
    <t>PH/MX</t>
  </si>
  <si>
    <t>PHYS-445</t>
  </si>
  <si>
    <t>Nuclear fusion and plasma physics</t>
  </si>
  <si>
    <t>Laboratoire</t>
  </si>
  <si>
    <t>PHYSIQUE et INGENIERIE PHYSIQUE</t>
  </si>
  <si>
    <t>38 crédits</t>
  </si>
  <si>
    <t>PHYS-318</t>
  </si>
  <si>
    <t>Kneib</t>
  </si>
  <si>
    <t>≥19  crédits</t>
  </si>
  <si>
    <t>≤ 19  crédits</t>
  </si>
  <si>
    <t>Wyart</t>
  </si>
  <si>
    <t>MASTER EN PHYSIQUE - Options</t>
  </si>
  <si>
    <t>MASTER EN INGENIERIE PHYSIQUE - Options</t>
  </si>
  <si>
    <t xml:space="preserve">Experimental methods in physics </t>
  </si>
  <si>
    <t>Solid state physics II</t>
  </si>
  <si>
    <t>Lasers : theory and modern applications</t>
  </si>
  <si>
    <t>** Stage d'ingénieur</t>
  </si>
  <si>
    <t>*** Travail de spécialisation</t>
  </si>
  <si>
    <t>Stage d'ingénieur en Ingénierie physique **</t>
  </si>
  <si>
    <t>Quantum electrodynamics and quantum optics</t>
  </si>
  <si>
    <t>Options Ingénierie</t>
  </si>
  <si>
    <t>Options Physique</t>
  </si>
  <si>
    <t>Augusto Penedones</t>
  </si>
  <si>
    <t>PHYS-597</t>
  </si>
  <si>
    <t>sans retrait</t>
  </si>
  <si>
    <t>Ansermet</t>
  </si>
  <si>
    <t>Classical electrodynamics</t>
  </si>
  <si>
    <t>Moser Ch./Kippenberg</t>
  </si>
  <si>
    <t>Reactor technology</t>
  </si>
  <si>
    <t>Solid state physics IV</t>
  </si>
  <si>
    <t>Plasma physics III</t>
  </si>
  <si>
    <t>Sans retrait =  pas de retrait possible après le délai d'inscription</t>
  </si>
  <si>
    <t>Sans retrait = pas de retrait possible après le délai d'inscription</t>
  </si>
  <si>
    <t>Marselli</t>
  </si>
  <si>
    <t xml:space="preserve">Computer simulation of physical systems I </t>
  </si>
  <si>
    <t>Brantut</t>
  </si>
  <si>
    <t xml:space="preserve">Méthodologie des plans d'expériences </t>
  </si>
  <si>
    <t>Fuerbringer</t>
  </si>
  <si>
    <t>Optique III</t>
  </si>
  <si>
    <t>Portella Oberli</t>
  </si>
  <si>
    <t>Bossoney</t>
  </si>
  <si>
    <t xml:space="preserve"> - Advanced quantum field theory </t>
  </si>
  <si>
    <t>Les cours suivants du programme doctoral en physique peuvent être exigés :</t>
  </si>
  <si>
    <t xml:space="preserve"> - Gauge theories and the standard model</t>
  </si>
  <si>
    <t>Radiation detection</t>
  </si>
  <si>
    <t>Lamirand</t>
  </si>
  <si>
    <t>Analyse fonctionnelle (pour PH)</t>
  </si>
  <si>
    <t>+ les professeurs boursiers et titulaires ainsi que les MER figurant dans l'adresse http://sb.epfl.ch/page-61953-fr.html</t>
  </si>
  <si>
    <t>Quantum field theory I</t>
  </si>
  <si>
    <t>Quantum field theory II</t>
  </si>
  <si>
    <t>PHYS-442</t>
  </si>
  <si>
    <t>PHYS-452</t>
  </si>
  <si>
    <t>Fasoli</t>
  </si>
  <si>
    <r>
      <t>Radiation biology, protection and  applications</t>
    </r>
    <r>
      <rPr>
        <strike/>
        <sz val="7"/>
        <rFont val="Cambria"/>
        <family val="1"/>
        <scheme val="major"/>
      </rPr>
      <t xml:space="preserve"> </t>
    </r>
  </si>
  <si>
    <t>Jablonka</t>
  </si>
  <si>
    <t>Kern/Lingenfelder/Rusponi</t>
  </si>
  <si>
    <t>-  Advanced topics in quantum science and technology</t>
  </si>
  <si>
    <t xml:space="preserve">Nonlinear dynamics, chaos and complex systems </t>
  </si>
  <si>
    <t>Programmation orientée objet</t>
  </si>
  <si>
    <t>Atoms and radiation</t>
  </si>
  <si>
    <t>Probabilités et statistique</t>
  </si>
  <si>
    <t>Astrophysique I : introduction à l'astrophysique</t>
  </si>
  <si>
    <t>Mathematical methods for physicists</t>
  </si>
  <si>
    <t>PHYS-331</t>
  </si>
  <si>
    <t>Astrophysique II : bases physiques de l'astrophysique</t>
  </si>
  <si>
    <t>Groupe "Options" (voir page suivante) :</t>
  </si>
  <si>
    <t>Astrophysics III : stellar and galactic dynamics</t>
  </si>
  <si>
    <t>Astrophysics IV : observational cosmology</t>
  </si>
  <si>
    <t xml:space="preserve">Optique III                           </t>
  </si>
  <si>
    <t>Plasma physics II</t>
  </si>
  <si>
    <t>**Travail de spécialisation pour master en Physique *</t>
  </si>
  <si>
    <r>
      <t>Radiation biology, protection and applications</t>
    </r>
    <r>
      <rPr>
        <strike/>
        <sz val="7"/>
        <rFont val="Cambria"/>
        <family val="1"/>
        <scheme val="major"/>
      </rPr>
      <t xml:space="preserve"> </t>
    </r>
  </si>
  <si>
    <t>Physique IV</t>
  </si>
  <si>
    <r>
      <t>Information, calcul, communication</t>
    </r>
    <r>
      <rPr>
        <sz val="7"/>
        <rFont val="Cambria (Headings)"/>
      </rPr>
      <t xml:space="preserve"> </t>
    </r>
  </si>
  <si>
    <t>Analyse III</t>
  </si>
  <si>
    <t>Davison</t>
  </si>
  <si>
    <t>Gentile/Turin/Burnens</t>
  </si>
  <si>
    <t>(3)</t>
  </si>
  <si>
    <t>Theiler</t>
  </si>
  <si>
    <t xml:space="preserve"> - Conformal field theory and gravity</t>
  </si>
  <si>
    <t>Semiconductor physics and light-matter interaction</t>
  </si>
  <si>
    <t>PHYS-117</t>
  </si>
  <si>
    <t>PHYS-460</t>
  </si>
  <si>
    <t>Solid state physics III</t>
  </si>
  <si>
    <t>Laboratoire de physique (métrologie)</t>
  </si>
  <si>
    <t>CS-119d</t>
  </si>
  <si>
    <t>Solid state physics I</t>
  </si>
  <si>
    <t>Brune</t>
  </si>
  <si>
    <t>CS-112(g)</t>
  </si>
  <si>
    <t>Brantut, Carbone, Grandjean, Kapon, Kippenberg, Savona</t>
  </si>
  <si>
    <t>Optique I</t>
  </si>
  <si>
    <t>Dwir</t>
  </si>
  <si>
    <t>Optique II</t>
  </si>
  <si>
    <t>Houdré</t>
  </si>
  <si>
    <t>Rahi</t>
  </si>
  <si>
    <t>Particle physics I</t>
  </si>
  <si>
    <t>Particle physics II</t>
  </si>
  <si>
    <t>Physics of nuclear reactors</t>
  </si>
  <si>
    <t>Genoud</t>
  </si>
  <si>
    <t>Wittwer</t>
  </si>
  <si>
    <t>Carbone</t>
  </si>
  <si>
    <t>Shchutska</t>
  </si>
  <si>
    <t>Lasers: theory and modern applications</t>
  </si>
  <si>
    <t>Revaz</t>
  </si>
  <si>
    <r>
      <t xml:space="preserve">Physique avancée I </t>
    </r>
    <r>
      <rPr>
        <sz val="7"/>
        <rFont val="Cambria (Headings)"/>
      </rPr>
      <t>(mécanique)</t>
    </r>
  </si>
  <si>
    <r>
      <t xml:space="preserve">Physique avancée II </t>
    </r>
    <r>
      <rPr>
        <sz val="7"/>
        <rFont val="Cambria (Headings)"/>
      </rPr>
      <t>(thermodynamique)</t>
    </r>
  </si>
  <si>
    <t>Stubbe</t>
  </si>
  <si>
    <r>
      <t xml:space="preserve">Biophysics </t>
    </r>
    <r>
      <rPr>
        <sz val="7"/>
        <rFont val="Cambria (Headings)"/>
      </rPr>
      <t>: physics of the cell</t>
    </r>
  </si>
  <si>
    <t>Sallese/Meinen</t>
  </si>
  <si>
    <t>Ruf</t>
  </si>
  <si>
    <t>Grioni</t>
  </si>
  <si>
    <t>Pitzschke/Damet/Frajtag</t>
  </si>
  <si>
    <t xml:space="preserve">Algèbre linéaire avancée II </t>
  </si>
  <si>
    <t>Biophysics : physics of biological systems</t>
  </si>
  <si>
    <t>2020-2021</t>
  </si>
  <si>
    <t>-  Astrophysics V : computational methods in Astrophysics</t>
  </si>
  <si>
    <t>Ischebeck</t>
  </si>
  <si>
    <t xml:space="preserve">Seidel  </t>
  </si>
  <si>
    <t>Seidel</t>
  </si>
  <si>
    <t>vacat</t>
  </si>
  <si>
    <t>PHYS-461</t>
  </si>
  <si>
    <t xml:space="preserve">Analyse IV  </t>
  </si>
  <si>
    <t>HUM/MGT-nnn</t>
  </si>
  <si>
    <t>SHS : Cours à choix I selon Plan d'études SHS &amp; MGT</t>
  </si>
  <si>
    <t>CDH/CDM</t>
  </si>
  <si>
    <t>SHS : Cours à choix II selon Plan d'études SHS &amp; MGT</t>
  </si>
  <si>
    <t>SHS : Cours à choix III selon Plan d'études SHS &amp; MGT</t>
  </si>
  <si>
    <t>SHS : Cours à choix IV selon Plan d'études SHS &amp; MGT</t>
  </si>
  <si>
    <t>Bloc 5 "SHS et MGT transversal" :</t>
  </si>
  <si>
    <r>
      <t xml:space="preserve">Ansermet, </t>
    </r>
    <r>
      <rPr>
        <sz val="7"/>
        <rFont val="Cambria (En-têtes)_x0000_"/>
      </rPr>
      <t xml:space="preserve">Banerjee, </t>
    </r>
    <r>
      <rPr>
        <sz val="7"/>
        <rFont val="Cambria"/>
        <family val="1"/>
        <scheme val="major"/>
      </rPr>
      <t xml:space="preserve"> Brune, Carbone, Hébert, Kern, Mila, Pasquarello, Ronnow, Yazyev</t>
    </r>
  </si>
  <si>
    <r>
      <t xml:space="preserve">De Los Rios, Gruetter, Manley, Rahi, </t>
    </r>
    <r>
      <rPr>
        <sz val="7"/>
        <rFont val="Cambria (Headings)"/>
      </rPr>
      <t>Stahlberg,</t>
    </r>
    <r>
      <rPr>
        <sz val="7"/>
        <rFont val="Cambria"/>
        <family val="1"/>
        <scheme val="major"/>
      </rPr>
      <t xml:space="preserve"> Wyart,  </t>
    </r>
  </si>
  <si>
    <r>
      <t xml:space="preserve">Bay, Kneib, Nakada, Penedones, Rattazzi, Schneider, </t>
    </r>
    <r>
      <rPr>
        <sz val="7"/>
        <rFont val="Cambria (Headings)"/>
      </rPr>
      <t>Seidel</t>
    </r>
    <r>
      <rPr>
        <sz val="7"/>
        <rFont val="Cambria"/>
        <family val="1"/>
        <scheme val="major"/>
      </rPr>
      <t xml:space="preserve">, Shaposhnikov, Shchutska </t>
    </r>
  </si>
  <si>
    <t>Fasoli, Grandjean, Pautz, Ricci, Theiler</t>
  </si>
  <si>
    <r>
      <t>2020-20</t>
    </r>
    <r>
      <rPr>
        <b/>
        <sz val="7"/>
        <rFont val="Cambria (Headings)"/>
      </rPr>
      <t>21</t>
    </r>
  </si>
  <si>
    <t>Pitschke/Damet/Frajtag</t>
  </si>
  <si>
    <r>
      <t>20</t>
    </r>
    <r>
      <rPr>
        <b/>
        <sz val="7"/>
        <rFont val="Cambria (Headings)"/>
      </rPr>
      <t>20</t>
    </r>
    <r>
      <rPr>
        <b/>
        <sz val="7"/>
        <rFont val="Cambria"/>
        <family val="1"/>
        <scheme val="major"/>
      </rPr>
      <t>-20</t>
    </r>
    <r>
      <rPr>
        <b/>
        <sz val="7"/>
        <rFont val="Cambria (Headings)"/>
      </rPr>
      <t>21</t>
    </r>
  </si>
  <si>
    <t>Carleo</t>
  </si>
  <si>
    <t>Augusto Penedones Fernandes</t>
  </si>
  <si>
    <t>Rattazzi</t>
  </si>
  <si>
    <t>Quantum transport in mesoscopic systems</t>
  </si>
  <si>
    <t>Banerjee</t>
  </si>
  <si>
    <t>PHYS-462</t>
  </si>
  <si>
    <t>Reimerdes</t>
  </si>
  <si>
    <t>La Grange</t>
  </si>
  <si>
    <t>Hursin</t>
  </si>
  <si>
    <t>Physics of atoms, nuclei and elementary particles (pas donné en 2020-21)</t>
  </si>
  <si>
    <t>Laser-particle interactions (pas donné en 20-21)</t>
  </si>
  <si>
    <t>Neronov/Perrina</t>
  </si>
  <si>
    <t>Introduction to astroparticle physics</t>
  </si>
  <si>
    <t>De Los Rios/Manley</t>
  </si>
  <si>
    <t>Physics of atoms, nuclei and elementary particles (pas donné en 20-21)</t>
  </si>
  <si>
    <t>Versteeg/Polishchuk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</si>
</sst>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sFr.&quot;\ #,##0.00;[Red]&quot;sFr.&quot;\ \-#,##0.00"/>
    <numFmt numFmtId="165" formatCode="_-[$€]* #,##0.00_-;\-[$€]* #,##0.00_-;_-[$€]* &quot;-&quot;??_-;_-@_-"/>
  </numFmts>
  <fonts count="26">
    <font>
      <sz val="9"/>
      <name val="Geneva"/>
    </font>
    <font>
      <sz val="9"/>
      <name val="Geneva"/>
    </font>
    <font>
      <b/>
      <sz val="7"/>
      <name val="Times"/>
    </font>
    <font>
      <b/>
      <strike/>
      <sz val="7"/>
      <name val="Times"/>
    </font>
    <font>
      <b/>
      <sz val="7"/>
      <name val="Times"/>
    </font>
    <font>
      <sz val="8"/>
      <name val="Geneva"/>
    </font>
    <font>
      <b/>
      <sz val="7"/>
      <name val="Cambria"/>
      <family val="1"/>
      <scheme val="major"/>
    </font>
    <font>
      <b/>
      <sz val="12"/>
      <name val="Cambria"/>
      <family val="1"/>
      <scheme val="major"/>
    </font>
    <font>
      <sz val="12"/>
      <name val="Cambria"/>
      <family val="1"/>
      <scheme val="major"/>
    </font>
    <font>
      <sz val="7"/>
      <name val="Cambria"/>
      <family val="1"/>
      <scheme val="major"/>
    </font>
    <font>
      <i/>
      <sz val="7"/>
      <name val="Cambria"/>
      <family val="1"/>
      <scheme val="major"/>
    </font>
    <font>
      <b/>
      <i/>
      <sz val="7"/>
      <name val="Cambria"/>
      <family val="1"/>
      <scheme val="major"/>
    </font>
    <font>
      <i/>
      <strike/>
      <sz val="7"/>
      <name val="Cambria"/>
      <family val="1"/>
      <scheme val="major"/>
    </font>
    <font>
      <strike/>
      <sz val="7"/>
      <name val="Cambria"/>
      <family val="1"/>
      <scheme val="major"/>
    </font>
    <font>
      <sz val="8"/>
      <name val="Cambria"/>
      <family val="1"/>
      <scheme val="major"/>
    </font>
    <font>
      <b/>
      <sz val="8"/>
      <name val="Cambria"/>
      <family val="1"/>
      <scheme val="major"/>
    </font>
    <font>
      <i/>
      <sz val="8"/>
      <name val="Cambria"/>
      <family val="1"/>
      <scheme val="major"/>
    </font>
    <font>
      <b/>
      <i/>
      <sz val="8"/>
      <name val="Cambria"/>
      <family val="1"/>
      <scheme val="major"/>
    </font>
    <font>
      <sz val="7"/>
      <name val="Cambria (Headings)"/>
    </font>
    <font>
      <b/>
      <strike/>
      <sz val="7"/>
      <name val="Cambria"/>
      <family val="1"/>
      <scheme val="major"/>
    </font>
    <font>
      <u/>
      <sz val="9"/>
      <color theme="10"/>
      <name val="Geneva"/>
    </font>
    <font>
      <u/>
      <sz val="9"/>
      <color theme="11"/>
      <name val="Geneva"/>
    </font>
    <font>
      <b/>
      <strike/>
      <sz val="7"/>
      <name val="Times"/>
      <family val="1"/>
    </font>
    <font>
      <sz val="7"/>
      <name val="Cambria"/>
      <family val="1"/>
    </font>
    <font>
      <b/>
      <sz val="7"/>
      <name val="Cambria (Headings)"/>
    </font>
    <font>
      <sz val="7"/>
      <name val="Cambria (En-têtes)_x0000_"/>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3">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diagonal/>
    </border>
    <border>
      <left style="hair">
        <color auto="1"/>
      </left>
      <right/>
      <top/>
      <bottom style="hair">
        <color auto="1"/>
      </bottom>
      <diagonal/>
    </border>
    <border>
      <left style="hair">
        <color auto="1"/>
      </left>
      <right/>
      <top style="hair">
        <color auto="1"/>
      </top>
      <bottom/>
      <diagonal/>
    </border>
    <border>
      <left/>
      <right style="hair">
        <color auto="1"/>
      </right>
      <top/>
      <bottom/>
      <diagonal/>
    </border>
    <border>
      <left/>
      <right style="thin">
        <color auto="1"/>
      </right>
      <top style="hair">
        <color auto="1"/>
      </top>
      <bottom style="hair">
        <color auto="1"/>
      </bottom>
      <diagonal/>
    </border>
    <border>
      <left style="thin">
        <color auto="1"/>
      </left>
      <right/>
      <top/>
      <bottom/>
      <diagonal/>
    </border>
    <border>
      <left/>
      <right style="thin">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style="hair">
        <color auto="1"/>
      </top>
      <bottom/>
      <diagonal/>
    </border>
    <border>
      <left style="hair">
        <color auto="1"/>
      </left>
      <right style="hair">
        <color auto="1"/>
      </right>
      <top/>
      <bottom/>
      <diagonal/>
    </border>
    <border>
      <left style="hair">
        <color auto="1"/>
      </left>
      <right style="thin">
        <color auto="1"/>
      </right>
      <top/>
      <bottom/>
      <diagonal/>
    </border>
    <border>
      <left/>
      <right style="thin">
        <color auto="1"/>
      </right>
      <top/>
      <bottom style="hair">
        <color auto="1"/>
      </bottom>
      <diagonal/>
    </border>
    <border>
      <left style="hair">
        <color auto="1"/>
      </left>
      <right/>
      <top/>
      <bottom/>
      <diagonal/>
    </border>
    <border>
      <left style="thin">
        <color auto="1"/>
      </left>
      <right style="hair">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s>
  <cellStyleXfs count="11">
    <xf numFmtId="0" fontId="0" fillId="0" borderId="0"/>
    <xf numFmtId="165" fontId="1" fillId="0" borderId="0" applyFont="0" applyFill="0" applyBorder="0" applyAlignment="0" applyProtection="0"/>
    <xf numFmtId="0" fontId="3" fillId="0" borderId="0"/>
    <xf numFmtId="0" fontId="3" fillId="0" borderId="0"/>
    <xf numFmtId="0" fontId="3" fillId="0" borderId="0"/>
    <xf numFmtId="0" fontId="4" fillId="0" borderId="0"/>
    <xf numFmtId="0" fontId="1" fillId="0" borderId="0"/>
    <xf numFmtId="0" fontId="2" fillId="0" borderId="0"/>
    <xf numFmtId="0" fontId="20" fillId="0" borderId="0" applyNumberFormat="0" applyFill="0" applyBorder="0" applyAlignment="0" applyProtection="0"/>
    <xf numFmtId="0" fontId="21" fillId="0" borderId="0" applyNumberFormat="0" applyFill="0" applyBorder="0" applyAlignment="0" applyProtection="0"/>
    <xf numFmtId="0" fontId="22" fillId="0" borderId="0"/>
  </cellStyleXfs>
  <cellXfs count="337">
    <xf numFmtId="0" fontId="0" fillId="0" borderId="0" xfId="0"/>
    <xf numFmtId="0" fontId="6" fillId="0" borderId="0" xfId="2" applyFont="1" applyFill="1" applyBorder="1" applyAlignment="1">
      <alignment vertical="center"/>
    </xf>
    <xf numFmtId="0" fontId="7" fillId="0" borderId="0" xfId="0" applyFont="1" applyBorder="1" applyAlignment="1">
      <alignment horizontal="right" vertical="center"/>
    </xf>
    <xf numFmtId="0" fontId="9" fillId="0" borderId="0" xfId="0" applyFont="1" applyBorder="1" applyAlignment="1">
      <alignment vertical="center"/>
    </xf>
    <xf numFmtId="0" fontId="6" fillId="0" borderId="0" xfId="0" applyFont="1" applyAlignment="1">
      <alignment horizontal="center" vertical="center"/>
    </xf>
    <xf numFmtId="0" fontId="6" fillId="0" borderId="11" xfId="6"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6" applyFont="1" applyFill="1" applyBorder="1" applyAlignment="1">
      <alignment horizontal="left" vertical="center" wrapText="1"/>
    </xf>
    <xf numFmtId="0" fontId="6" fillId="0" borderId="3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4" xfId="6" applyFont="1" applyFill="1" applyBorder="1" applyAlignment="1">
      <alignment horizontal="left" vertical="center" wrapText="1"/>
    </xf>
    <xf numFmtId="0" fontId="6" fillId="0" borderId="3" xfId="2" applyFont="1" applyFill="1" applyBorder="1" applyAlignment="1">
      <alignment horizontal="center" vertical="center"/>
    </xf>
    <xf numFmtId="0" fontId="6" fillId="0" borderId="24"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1" xfId="6" applyFont="1" applyFill="1" applyBorder="1" applyAlignment="1">
      <alignment vertical="center"/>
    </xf>
    <xf numFmtId="0" fontId="6" fillId="0" borderId="14" xfId="0" applyFont="1" applyBorder="1" applyAlignment="1">
      <alignment horizontal="center" vertical="center"/>
    </xf>
    <xf numFmtId="0" fontId="6" fillId="0" borderId="0" xfId="0" applyFont="1" applyBorder="1" applyAlignment="1">
      <alignment vertical="center"/>
    </xf>
    <xf numFmtId="0" fontId="9" fillId="0" borderId="1" xfId="2" applyFont="1" applyFill="1" applyBorder="1" applyAlignment="1">
      <alignment vertical="center"/>
    </xf>
    <xf numFmtId="0" fontId="9" fillId="0" borderId="2" xfId="0" applyFont="1" applyBorder="1" applyAlignment="1">
      <alignment vertical="center"/>
    </xf>
    <xf numFmtId="0" fontId="9" fillId="0" borderId="5"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horizontal="center" vertical="center"/>
    </xf>
    <xf numFmtId="0" fontId="9" fillId="2" borderId="2" xfId="0" applyFont="1" applyFill="1" applyBorder="1" applyAlignment="1">
      <alignment vertical="center"/>
    </xf>
    <xf numFmtId="0" fontId="9" fillId="0" borderId="6" xfId="0" applyFont="1" applyBorder="1" applyAlignment="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9" fillId="0" borderId="6" xfId="0" applyFont="1" applyBorder="1" applyAlignment="1">
      <alignment vertical="center"/>
    </xf>
    <xf numFmtId="0" fontId="6"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vertical="center"/>
    </xf>
    <xf numFmtId="0" fontId="7" fillId="0" borderId="0" xfId="0" applyFont="1" applyBorder="1" applyAlignment="1">
      <alignment vertical="center"/>
    </xf>
    <xf numFmtId="0" fontId="6" fillId="0" borderId="12" xfId="6" applyFont="1" applyFill="1" applyBorder="1" applyAlignment="1">
      <alignment vertical="center"/>
    </xf>
    <xf numFmtId="0" fontId="9" fillId="0" borderId="19" xfId="2" applyFont="1" applyFill="1" applyBorder="1" applyAlignment="1">
      <alignment vertical="center"/>
    </xf>
    <xf numFmtId="0" fontId="6" fillId="0" borderId="23" xfId="6" applyFont="1" applyFill="1" applyBorder="1" applyAlignment="1">
      <alignment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9" fillId="2" borderId="1" xfId="2" applyFont="1" applyFill="1" applyBorder="1" applyAlignment="1">
      <alignment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0" xfId="0" applyFont="1" applyFill="1" applyAlignment="1">
      <alignment vertical="center"/>
    </xf>
    <xf numFmtId="0" fontId="9" fillId="0" borderId="8" xfId="0" applyFont="1" applyFill="1" applyBorder="1" applyAlignment="1">
      <alignment vertical="center" wrapText="1"/>
    </xf>
    <xf numFmtId="0" fontId="10" fillId="2" borderId="9" xfId="0" applyFont="1" applyFill="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9" fillId="0" borderId="0" xfId="2" applyFont="1" applyFill="1" applyBorder="1" applyAlignment="1">
      <alignment vertical="center"/>
    </xf>
    <xf numFmtId="0" fontId="6" fillId="0" borderId="0" xfId="0" applyFont="1" applyFill="1" applyBorder="1" applyAlignment="1">
      <alignment horizontal="left" vertical="center"/>
    </xf>
    <xf numFmtId="0" fontId="9" fillId="0" borderId="0" xfId="2" applyFont="1" applyFill="1" applyAlignment="1">
      <alignment vertical="center"/>
    </xf>
    <xf numFmtId="0" fontId="10" fillId="0" borderId="9" xfId="0" applyFont="1" applyBorder="1" applyAlignment="1">
      <alignment horizontal="center" vertical="center"/>
    </xf>
    <xf numFmtId="0" fontId="6" fillId="0" borderId="1" xfId="0" applyFont="1" applyBorder="1" applyAlignment="1">
      <alignment horizontal="center" vertical="center"/>
    </xf>
    <xf numFmtId="0" fontId="9" fillId="0" borderId="0" xfId="0" applyFont="1" applyFill="1" applyAlignment="1">
      <alignment vertical="center"/>
    </xf>
    <xf numFmtId="0" fontId="9" fillId="0" borderId="2" xfId="0" applyFont="1" applyBorder="1" applyAlignment="1">
      <alignment horizontal="center" vertical="center"/>
    </xf>
    <xf numFmtId="0" fontId="9" fillId="0" borderId="0" xfId="0" applyFont="1" applyAlignment="1">
      <alignment horizontal="justify" vertical="center"/>
    </xf>
    <xf numFmtId="0" fontId="9" fillId="0" borderId="0" xfId="0" applyFont="1" applyBorder="1" applyAlignment="1">
      <alignment horizontal="justify" vertical="center"/>
    </xf>
    <xf numFmtId="0" fontId="6" fillId="0" borderId="0" xfId="4" applyFont="1" applyFill="1" applyAlignment="1">
      <alignment vertical="center"/>
    </xf>
    <xf numFmtId="0" fontId="6" fillId="0" borderId="12" xfId="0" applyFont="1" applyFill="1" applyBorder="1" applyAlignment="1">
      <alignment vertical="center"/>
    </xf>
    <xf numFmtId="0" fontId="6" fillId="0" borderId="18"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9" xfId="0" applyFont="1" applyFill="1" applyBorder="1" applyAlignment="1">
      <alignment vertical="center"/>
    </xf>
    <xf numFmtId="0" fontId="6" fillId="0" borderId="29"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2" xfId="0" applyFont="1" applyFill="1" applyBorder="1" applyAlignment="1">
      <alignment horizontal="center" vertical="center"/>
    </xf>
    <xf numFmtId="1" fontId="6" fillId="0" borderId="21" xfId="0" applyNumberFormat="1" applyFont="1" applyFill="1" applyBorder="1" applyAlignment="1">
      <alignment vertical="center" wrapText="1"/>
    </xf>
    <xf numFmtId="1" fontId="6" fillId="0" borderId="22" xfId="0" applyNumberFormat="1" applyFont="1" applyFill="1" applyBorder="1" applyAlignment="1">
      <alignment vertical="center" wrapText="1"/>
    </xf>
    <xf numFmtId="0" fontId="6" fillId="0" borderId="23" xfId="0" applyFont="1" applyFill="1" applyBorder="1" applyAlignment="1">
      <alignment vertical="center"/>
    </xf>
    <xf numFmtId="0" fontId="6" fillId="0" borderId="17" xfId="0" applyFont="1" applyFill="1" applyBorder="1" applyAlignment="1">
      <alignment horizontal="left" vertical="center"/>
    </xf>
    <xf numFmtId="0" fontId="9"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 xfId="0" applyFont="1" applyFill="1" applyBorder="1" applyAlignment="1">
      <alignment horizontal="center" vertical="center"/>
    </xf>
    <xf numFmtId="1" fontId="6" fillId="0" borderId="3" xfId="0" applyNumberFormat="1" applyFont="1" applyFill="1" applyBorder="1" applyAlignment="1">
      <alignment horizontal="center" vertical="center"/>
    </xf>
    <xf numFmtId="1" fontId="6" fillId="0" borderId="17" xfId="0" applyNumberFormat="1" applyFont="1" applyFill="1" applyBorder="1" applyAlignment="1">
      <alignment horizontal="center" vertical="center"/>
    </xf>
    <xf numFmtId="0" fontId="6" fillId="0" borderId="2" xfId="3" applyFont="1" applyFill="1" applyBorder="1" applyAlignment="1">
      <alignment horizontal="center" vertical="center"/>
    </xf>
    <xf numFmtId="0" fontId="6" fillId="0" borderId="5"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9" xfId="3" applyFont="1" applyFill="1" applyBorder="1" applyAlignment="1">
      <alignment horizontal="center" vertical="center"/>
    </xf>
    <xf numFmtId="0" fontId="9" fillId="0" borderId="14" xfId="0" applyFont="1" applyFill="1" applyBorder="1" applyAlignment="1">
      <alignment horizontal="center" vertical="center"/>
    </xf>
    <xf numFmtId="0" fontId="6" fillId="0" borderId="11" xfId="3" applyFont="1" applyFill="1" applyBorder="1" applyAlignment="1">
      <alignment horizontal="center" vertical="center"/>
    </xf>
    <xf numFmtId="0" fontId="6" fillId="0" borderId="16" xfId="3" applyFont="1" applyFill="1" applyBorder="1" applyAlignment="1">
      <alignment horizontal="center" vertical="center"/>
    </xf>
    <xf numFmtId="0" fontId="9" fillId="0" borderId="12" xfId="3" applyFont="1" applyFill="1" applyBorder="1" applyAlignment="1">
      <alignment horizontal="center" vertical="center"/>
    </xf>
    <xf numFmtId="0" fontId="9" fillId="0" borderId="18" xfId="3" applyFont="1" applyFill="1" applyBorder="1" applyAlignment="1">
      <alignment horizontal="center" vertical="center"/>
    </xf>
    <xf numFmtId="0" fontId="9" fillId="0" borderId="5" xfId="3" applyFont="1" applyFill="1" applyBorder="1" applyAlignment="1">
      <alignment horizontal="center" vertical="center"/>
    </xf>
    <xf numFmtId="0" fontId="9" fillId="0" borderId="2" xfId="0" applyFont="1" applyFill="1" applyBorder="1" applyAlignment="1">
      <alignment vertical="center" wrapText="1"/>
    </xf>
    <xf numFmtId="0" fontId="9" fillId="0" borderId="2" xfId="5" applyFont="1" applyFill="1" applyBorder="1" applyAlignment="1">
      <alignment vertical="center"/>
    </xf>
    <xf numFmtId="0" fontId="14" fillId="0" borderId="2" xfId="0" applyFont="1" applyBorder="1" applyAlignment="1">
      <alignment vertical="center"/>
    </xf>
    <xf numFmtId="0" fontId="15" fillId="0" borderId="14" xfId="0" applyFont="1" applyBorder="1" applyAlignment="1">
      <alignment horizontal="center" vertical="center"/>
    </xf>
    <xf numFmtId="0" fontId="15" fillId="0" borderId="2" xfId="0" applyFont="1" applyBorder="1" applyAlignment="1">
      <alignment horizontal="center" vertical="center"/>
    </xf>
    <xf numFmtId="0" fontId="16" fillId="0" borderId="9" xfId="0" applyFont="1" applyBorder="1" applyAlignment="1">
      <alignment horizontal="center" vertical="center"/>
    </xf>
    <xf numFmtId="0" fontId="14" fillId="0" borderId="8" xfId="0" applyFont="1" applyBorder="1" applyAlignment="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15" fillId="0" borderId="12" xfId="6" applyFont="1" applyFill="1" applyBorder="1" applyAlignment="1">
      <alignment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vertical="center"/>
    </xf>
    <xf numFmtId="0" fontId="14" fillId="0" borderId="0" xfId="0" applyFont="1" applyFill="1" applyBorder="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14" fillId="0" borderId="0" xfId="6" applyFont="1" applyFill="1" applyBorder="1" applyAlignment="1">
      <alignment vertical="center"/>
    </xf>
    <xf numFmtId="0" fontId="14" fillId="0" borderId="0" xfId="6" applyFont="1" applyFill="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center" vertical="center"/>
    </xf>
    <xf numFmtId="0" fontId="15" fillId="0" borderId="0" xfId="6" applyFont="1" applyFill="1" applyBorder="1" applyAlignment="1">
      <alignment horizontal="center" vertical="center"/>
    </xf>
    <xf numFmtId="0" fontId="16" fillId="0" borderId="0" xfId="0" applyFont="1" applyAlignment="1">
      <alignment horizontal="center" vertical="center"/>
    </xf>
    <xf numFmtId="0" fontId="15" fillId="0" borderId="0" xfId="0" applyFont="1" applyFill="1" applyBorder="1" applyAlignment="1">
      <alignment vertical="center"/>
    </xf>
    <xf numFmtId="0" fontId="15" fillId="0" borderId="0" xfId="4" applyFont="1" applyFill="1" applyBorder="1" applyAlignment="1">
      <alignment vertical="center"/>
    </xf>
    <xf numFmtId="0" fontId="14" fillId="0" borderId="0" xfId="4" applyFont="1" applyFill="1" applyBorder="1" applyAlignment="1">
      <alignment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5" fillId="0" borderId="0" xfId="2" applyFont="1" applyFill="1" applyBorder="1" applyAlignment="1">
      <alignment vertical="center"/>
    </xf>
    <xf numFmtId="0" fontId="15" fillId="0" borderId="0" xfId="0" applyFont="1" applyBorder="1" applyAlignment="1">
      <alignment horizontal="centerContinuous" vertical="center"/>
    </xf>
    <xf numFmtId="0" fontId="15" fillId="0" borderId="12" xfId="0" applyFont="1" applyBorder="1" applyAlignment="1">
      <alignment vertical="center"/>
    </xf>
    <xf numFmtId="0" fontId="15" fillId="0" borderId="11" xfId="0" applyFont="1" applyBorder="1" applyAlignment="1">
      <alignment vertical="center"/>
    </xf>
    <xf numFmtId="0" fontId="15" fillId="0" borderId="16" xfId="0" applyFont="1" applyBorder="1" applyAlignment="1">
      <alignment horizontal="center" vertical="center"/>
    </xf>
    <xf numFmtId="0" fontId="15" fillId="0" borderId="10" xfId="0" applyFont="1" applyFill="1" applyBorder="1" applyAlignment="1">
      <alignment horizontal="center" vertical="center"/>
    </xf>
    <xf numFmtId="0" fontId="15" fillId="0" borderId="18" xfId="0" applyFont="1" applyFill="1" applyBorder="1" applyAlignment="1">
      <alignment horizontal="center" vertical="center"/>
    </xf>
    <xf numFmtId="0" fontId="14" fillId="0" borderId="19" xfId="2" applyFont="1" applyFill="1" applyBorder="1" applyAlignment="1">
      <alignment vertical="center"/>
    </xf>
    <xf numFmtId="0" fontId="15" fillId="0" borderId="19"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15" fillId="0" borderId="30"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23" xfId="6" applyFont="1" applyFill="1" applyBorder="1" applyAlignment="1">
      <alignment vertical="center"/>
    </xf>
    <xf numFmtId="0" fontId="15" fillId="0" borderId="3"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28" xfId="0" applyFont="1" applyBorder="1" applyAlignment="1">
      <alignment horizontal="center" vertical="center"/>
    </xf>
    <xf numFmtId="0" fontId="14" fillId="0" borderId="1" xfId="2" applyFont="1" applyFill="1" applyBorder="1" applyAlignment="1">
      <alignment vertical="center"/>
    </xf>
    <xf numFmtId="0" fontId="15" fillId="0" borderId="1" xfId="0" applyFont="1" applyBorder="1" applyAlignment="1">
      <alignment vertical="center"/>
    </xf>
    <xf numFmtId="0" fontId="14" fillId="0" borderId="11" xfId="0" applyFont="1" applyBorder="1" applyAlignment="1">
      <alignment vertical="center"/>
    </xf>
    <xf numFmtId="0" fontId="14" fillId="0" borderId="16"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5" fillId="0" borderId="9" xfId="0" applyFont="1" applyBorder="1" applyAlignment="1">
      <alignment horizontal="center" vertical="center"/>
    </xf>
    <xf numFmtId="0" fontId="9" fillId="0" borderId="1" xfId="0" applyFont="1" applyFill="1" applyBorder="1" applyAlignment="1">
      <alignment vertical="center" wrapText="1"/>
    </xf>
    <xf numFmtId="49" fontId="14" fillId="0" borderId="0" xfId="0" applyNumberFormat="1" applyFont="1" applyAlignment="1">
      <alignment vertical="center"/>
    </xf>
    <xf numFmtId="0" fontId="10" fillId="2"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6" xfId="6" applyFont="1" applyFill="1" applyBorder="1" applyAlignment="1">
      <alignment horizontal="center" vertical="center"/>
    </xf>
    <xf numFmtId="0" fontId="9" fillId="0" borderId="5" xfId="7" applyFont="1" applyFill="1" applyBorder="1" applyAlignment="1">
      <alignment horizontal="center" vertical="center"/>
    </xf>
    <xf numFmtId="0" fontId="9" fillId="0" borderId="9" xfId="0" applyFont="1" applyFill="1" applyBorder="1" applyAlignment="1">
      <alignment horizontal="center" vertical="center"/>
    </xf>
    <xf numFmtId="0" fontId="9" fillId="0" borderId="15" xfId="0" applyFont="1" applyBorder="1" applyAlignment="1">
      <alignment horizontal="center" vertical="center"/>
    </xf>
    <xf numFmtId="0" fontId="6" fillId="0" borderId="12" xfId="2" applyFont="1" applyFill="1" applyBorder="1" applyAlignment="1">
      <alignment vertical="center"/>
    </xf>
    <xf numFmtId="0" fontId="6" fillId="0" borderId="12" xfId="2" applyFont="1" applyFill="1" applyBorder="1" applyAlignment="1">
      <alignment horizontal="center" vertical="center"/>
    </xf>
    <xf numFmtId="0" fontId="6" fillId="0" borderId="16" xfId="6" applyFont="1" applyFill="1" applyBorder="1" applyAlignment="1">
      <alignment horizontal="center" vertical="center"/>
    </xf>
    <xf numFmtId="0" fontId="6" fillId="0" borderId="19" xfId="2" applyFont="1" applyFill="1" applyBorder="1" applyAlignment="1">
      <alignment vertical="center"/>
    </xf>
    <xf numFmtId="0" fontId="6" fillId="0" borderId="19" xfId="2" applyFont="1" applyFill="1" applyBorder="1" applyAlignment="1">
      <alignment horizontal="center" vertical="center"/>
    </xf>
    <xf numFmtId="0" fontId="6" fillId="0" borderId="27" xfId="6" applyFont="1" applyFill="1" applyBorder="1" applyAlignment="1">
      <alignment horizontal="center" vertical="center"/>
    </xf>
    <xf numFmtId="0" fontId="6" fillId="0" borderId="29"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23" xfId="2" applyFont="1" applyFill="1" applyBorder="1" applyAlignment="1">
      <alignment vertical="center"/>
    </xf>
    <xf numFmtId="0" fontId="6" fillId="0" borderId="4" xfId="6" applyFont="1" applyFill="1" applyBorder="1" applyAlignment="1">
      <alignment horizontal="center" vertical="center"/>
    </xf>
    <xf numFmtId="0" fontId="9" fillId="3" borderId="5" xfId="0" applyFont="1" applyFill="1" applyBorder="1" applyAlignment="1">
      <alignment horizontal="center" vertical="center"/>
    </xf>
    <xf numFmtId="0" fontId="9" fillId="0" borderId="8" xfId="0" applyFont="1" applyBorder="1" applyAlignment="1">
      <alignment vertical="center"/>
    </xf>
    <xf numFmtId="0" fontId="9" fillId="0" borderId="1" xfId="0" applyNumberFormat="1" applyFont="1" applyFill="1" applyBorder="1" applyAlignment="1">
      <alignment vertical="center"/>
    </xf>
    <xf numFmtId="49" fontId="9" fillId="0" borderId="2" xfId="0" applyNumberFormat="1" applyFont="1" applyBorder="1" applyAlignment="1">
      <alignment vertical="center" wrapText="1"/>
    </xf>
    <xf numFmtId="0" fontId="9" fillId="2" borderId="8" xfId="0" applyFont="1" applyFill="1" applyBorder="1" applyAlignment="1">
      <alignment vertical="center"/>
    </xf>
    <xf numFmtId="0" fontId="9" fillId="2" borderId="2" xfId="0" applyFont="1" applyFill="1" applyBorder="1" applyAlignment="1">
      <alignment horizontal="left" vertical="center" wrapText="1"/>
    </xf>
    <xf numFmtId="0" fontId="10" fillId="2" borderId="15" xfId="0" applyFont="1" applyFill="1" applyBorder="1" applyAlignment="1">
      <alignment horizontal="center" vertical="center"/>
    </xf>
    <xf numFmtId="0" fontId="10" fillId="2" borderId="14" xfId="0" applyFont="1" applyFill="1" applyBorder="1" applyAlignment="1">
      <alignment horizontal="center" vertical="center"/>
    </xf>
    <xf numFmtId="0" fontId="9" fillId="2" borderId="2" xfId="0" applyFont="1" applyFill="1" applyBorder="1" applyAlignment="1">
      <alignment vertical="center" wrapText="1"/>
    </xf>
    <xf numFmtId="0" fontId="9" fillId="2" borderId="8" xfId="0" quotePrefix="1" applyFont="1" applyFill="1" applyBorder="1" applyAlignment="1">
      <alignment vertical="center"/>
    </xf>
    <xf numFmtId="0" fontId="6" fillId="2" borderId="7" xfId="0" applyFont="1" applyFill="1" applyBorder="1" applyAlignment="1">
      <alignment vertical="center"/>
    </xf>
    <xf numFmtId="0" fontId="6" fillId="2" borderId="2" xfId="0" applyFont="1" applyFill="1" applyBorder="1" applyAlignment="1">
      <alignment vertical="center"/>
    </xf>
    <xf numFmtId="0" fontId="10" fillId="2" borderId="20" xfId="0" applyFont="1" applyFill="1" applyBorder="1" applyAlignment="1">
      <alignment horizontal="center" vertical="center"/>
    </xf>
    <xf numFmtId="0" fontId="9" fillId="0" borderId="12" xfId="6" applyFont="1" applyFill="1" applyBorder="1" applyAlignment="1">
      <alignment vertical="center"/>
    </xf>
    <xf numFmtId="0" fontId="6" fillId="0" borderId="8" xfId="0" applyFont="1" applyFill="1" applyBorder="1" applyAlignment="1">
      <alignment vertical="center"/>
    </xf>
    <xf numFmtId="0" fontId="10" fillId="0" borderId="6" xfId="0" applyFont="1" applyBorder="1" applyAlignment="1">
      <alignment horizontal="center" vertical="center"/>
    </xf>
    <xf numFmtId="0" fontId="23" fillId="0" borderId="1" xfId="10" applyFont="1" applyFill="1" applyBorder="1" applyAlignment="1">
      <alignment vertical="center"/>
    </xf>
    <xf numFmtId="0" fontId="6" fillId="2" borderId="1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5" xfId="0" applyFont="1" applyBorder="1" applyAlignment="1">
      <alignment horizontal="center" vertical="center"/>
    </xf>
    <xf numFmtId="0" fontId="15" fillId="0" borderId="2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6" fillId="0" borderId="0" xfId="2" applyFont="1" applyFill="1" applyAlignment="1">
      <alignment vertical="center"/>
    </xf>
    <xf numFmtId="0" fontId="6" fillId="0" borderId="31" xfId="0" applyFont="1" applyFill="1" applyBorder="1" applyAlignment="1">
      <alignment horizontal="center"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pplyProtection="1">
      <alignment horizontal="center" vertical="center"/>
      <protection hidden="1"/>
    </xf>
    <xf numFmtId="0" fontId="6"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horizontal="right" vertical="center"/>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hidden="1"/>
    </xf>
    <xf numFmtId="0" fontId="6" fillId="0" borderId="0" xfId="0" applyFont="1" applyFill="1" applyBorder="1" applyAlignment="1">
      <alignment horizontal="centerContinuous" vertical="center"/>
    </xf>
    <xf numFmtId="0" fontId="6" fillId="0" borderId="0" xfId="0" applyFont="1" applyFill="1" applyAlignment="1">
      <alignment horizontal="center" vertical="center"/>
    </xf>
    <xf numFmtId="0" fontId="6" fillId="0" borderId="24" xfId="0" applyFont="1" applyFill="1" applyBorder="1" applyAlignment="1">
      <alignment vertical="center"/>
    </xf>
    <xf numFmtId="0" fontId="6" fillId="0" borderId="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 xfId="0" applyFont="1" applyFill="1" applyBorder="1" applyAlignment="1">
      <alignment vertical="center"/>
    </xf>
    <xf numFmtId="0" fontId="9" fillId="0" borderId="2" xfId="0" applyFont="1" applyFill="1" applyBorder="1" applyAlignment="1">
      <alignment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1" xfId="0" applyFont="1" applyFill="1" applyBorder="1" applyAlignment="1">
      <alignment vertical="center"/>
    </xf>
    <xf numFmtId="1" fontId="6" fillId="0" borderId="5"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2" xfId="6" applyFont="1" applyFill="1" applyBorder="1" applyAlignment="1">
      <alignment horizontal="left" vertical="center"/>
    </xf>
    <xf numFmtId="0" fontId="9" fillId="0" borderId="11" xfId="6" applyFont="1" applyFill="1" applyBorder="1" applyAlignment="1">
      <alignment horizontal="left" vertical="center" wrapText="1"/>
    </xf>
    <xf numFmtId="0" fontId="6" fillId="0" borderId="10" xfId="6" applyFont="1" applyFill="1" applyBorder="1" applyAlignment="1">
      <alignment horizontal="center" vertical="center"/>
    </xf>
    <xf numFmtId="0" fontId="6" fillId="0" borderId="11" xfId="6" applyFont="1" applyFill="1" applyBorder="1" applyAlignment="1">
      <alignment horizontal="center" vertical="center"/>
    </xf>
    <xf numFmtId="0" fontId="9" fillId="0" borderId="15" xfId="0" applyFont="1" applyFill="1" applyBorder="1" applyAlignment="1">
      <alignment horizontal="center" vertical="center"/>
    </xf>
    <xf numFmtId="0" fontId="9" fillId="0" borderId="11" xfId="6" applyFont="1" applyFill="1" applyBorder="1" applyAlignment="1">
      <alignment horizontal="left" vertical="center"/>
    </xf>
    <xf numFmtId="0" fontId="6" fillId="0" borderId="12" xfId="6" applyFont="1" applyFill="1" applyBorder="1" applyAlignment="1">
      <alignment horizontal="center" vertical="center"/>
    </xf>
    <xf numFmtId="0" fontId="19" fillId="0" borderId="16" xfId="6" quotePrefix="1" applyFont="1" applyFill="1" applyBorder="1" applyAlignment="1">
      <alignment horizontal="center" vertical="center"/>
    </xf>
    <xf numFmtId="0" fontId="9" fillId="0" borderId="8" xfId="0" applyFont="1" applyFill="1" applyBorder="1" applyAlignment="1">
      <alignment horizontal="center" vertical="center"/>
    </xf>
    <xf numFmtId="0" fontId="9" fillId="0" borderId="12" xfId="0" applyFont="1" applyFill="1" applyBorder="1" applyAlignment="1">
      <alignment vertical="center"/>
    </xf>
    <xf numFmtId="0" fontId="9"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Alignment="1">
      <alignment horizontal="center" vertical="center"/>
    </xf>
    <xf numFmtId="0" fontId="7" fillId="0" borderId="0" xfId="0" applyFont="1" applyFill="1" applyBorder="1" applyAlignment="1" applyProtection="1">
      <alignment horizontal="right" vertical="center"/>
      <protection hidden="1"/>
    </xf>
    <xf numFmtId="0" fontId="6" fillId="0" borderId="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3"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9" fillId="0" borderId="1" xfId="0" applyFont="1" applyFill="1" applyBorder="1" applyAlignment="1">
      <alignment horizontal="left" vertical="center"/>
    </xf>
    <xf numFmtId="0" fontId="6" fillId="0" borderId="2" xfId="0" applyFont="1" applyFill="1" applyBorder="1" applyAlignment="1">
      <alignment vertical="center"/>
    </xf>
    <xf numFmtId="0" fontId="10" fillId="0" borderId="9"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6" fillId="0" borderId="2" xfId="0" quotePrefix="1" applyFont="1" applyFill="1" applyBorder="1" applyAlignment="1">
      <alignment horizontal="center" vertical="center"/>
    </xf>
    <xf numFmtId="0" fontId="9" fillId="0" borderId="24" xfId="0" applyFont="1" applyFill="1" applyBorder="1" applyAlignment="1">
      <alignment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quotePrefix="1" applyFont="1" applyFill="1" applyBorder="1" applyAlignment="1">
      <alignment horizontal="center" vertical="center"/>
    </xf>
    <xf numFmtId="0" fontId="12"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4" xfId="0" applyFont="1" applyFill="1" applyBorder="1" applyAlignment="1">
      <alignment horizontal="center" vertical="center"/>
    </xf>
    <xf numFmtId="0" fontId="9" fillId="0" borderId="2" xfId="3" applyFont="1" applyFill="1" applyBorder="1" applyAlignment="1">
      <alignment vertical="center"/>
    </xf>
    <xf numFmtId="0" fontId="23" fillId="0" borderId="5" xfId="0" applyFont="1" applyFill="1" applyBorder="1" applyAlignment="1">
      <alignment horizontal="center" vertical="center"/>
    </xf>
    <xf numFmtId="0" fontId="6" fillId="0" borderId="6" xfId="0" applyFont="1" applyFill="1" applyBorder="1" applyAlignment="1">
      <alignment vertical="center"/>
    </xf>
    <xf numFmtId="0" fontId="10"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0" fontId="24" fillId="0" borderId="0" xfId="2"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18" xfId="0" applyFont="1" applyFill="1" applyBorder="1" applyAlignment="1">
      <alignment vertical="center"/>
    </xf>
    <xf numFmtId="0" fontId="6" fillId="0" borderId="11" xfId="0" applyFont="1" applyFill="1" applyBorder="1" applyAlignment="1">
      <alignment vertical="center"/>
    </xf>
    <xf numFmtId="0" fontId="6" fillId="0" borderId="29" xfId="0" applyFont="1" applyFill="1" applyBorder="1" applyAlignment="1">
      <alignment vertical="center"/>
    </xf>
    <xf numFmtId="0" fontId="6" fillId="0" borderId="26" xfId="0" applyFont="1" applyFill="1" applyBorder="1" applyAlignment="1">
      <alignment vertical="center"/>
    </xf>
    <xf numFmtId="0" fontId="6" fillId="0" borderId="2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 xfId="0" applyFont="1" applyFill="1" applyBorder="1" applyAlignment="1">
      <alignment horizontal="left" vertical="center"/>
    </xf>
    <xf numFmtId="0" fontId="10" fillId="0" borderId="15" xfId="0" applyFont="1" applyFill="1" applyBorder="1" applyAlignment="1">
      <alignment horizontal="center" vertical="center"/>
    </xf>
    <xf numFmtId="0" fontId="10" fillId="0" borderId="2" xfId="0" quotePrefix="1" applyFont="1" applyFill="1" applyBorder="1" applyAlignment="1">
      <alignment horizontal="center" vertical="center"/>
    </xf>
    <xf numFmtId="0" fontId="9" fillId="0" borderId="0" xfId="0" applyFont="1" applyFill="1"/>
    <xf numFmtId="0" fontId="9" fillId="0" borderId="2" xfId="7" applyFont="1" applyFill="1" applyBorder="1" applyAlignment="1">
      <alignment vertical="center"/>
    </xf>
    <xf numFmtId="0" fontId="10" fillId="0" borderId="1"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9" xfId="7" applyFont="1" applyFill="1" applyBorder="1" applyAlignment="1">
      <alignment horizontal="center" vertical="center"/>
    </xf>
    <xf numFmtId="0" fontId="9" fillId="0" borderId="32" xfId="7" applyFont="1" applyFill="1" applyBorder="1" applyAlignment="1">
      <alignment horizontal="center" vertical="center"/>
    </xf>
    <xf numFmtId="0" fontId="10" fillId="0" borderId="15" xfId="7" applyFont="1" applyFill="1" applyBorder="1" applyAlignment="1">
      <alignment horizontal="center" vertical="center"/>
    </xf>
    <xf numFmtId="164" fontId="9" fillId="0" borderId="2" xfId="0" applyNumberFormat="1" applyFont="1" applyFill="1" applyBorder="1" applyAlignment="1">
      <alignment vertical="center"/>
    </xf>
    <xf numFmtId="0" fontId="6" fillId="0" borderId="0" xfId="0" applyFont="1" applyFill="1" applyBorder="1" applyAlignment="1">
      <alignment horizontal="right" vertical="center"/>
    </xf>
    <xf numFmtId="0" fontId="9" fillId="0" borderId="0" xfId="0" quotePrefix="1" applyFont="1" applyFill="1" applyBorder="1" applyAlignment="1">
      <alignment horizontal="left" vertical="center"/>
    </xf>
    <xf numFmtId="0" fontId="9" fillId="0" borderId="0" xfId="0" quotePrefix="1" applyFont="1" applyFill="1" applyBorder="1" applyAlignment="1">
      <alignment vertical="center"/>
    </xf>
    <xf numFmtId="0" fontId="9" fillId="0" borderId="0" xfId="0" applyFont="1" applyFill="1" applyBorder="1" applyAlignment="1">
      <alignment horizontal="right" vertical="center"/>
    </xf>
    <xf numFmtId="0" fontId="10" fillId="0" borderId="0" xfId="0" applyFont="1" applyFill="1" applyBorder="1" applyAlignment="1">
      <alignment vertical="center"/>
    </xf>
    <xf numFmtId="0" fontId="9" fillId="0" borderId="9" xfId="0" applyFont="1" applyFill="1" applyBorder="1" applyAlignment="1">
      <alignment horizontal="left" vertical="center"/>
    </xf>
    <xf numFmtId="0" fontId="12" fillId="0" borderId="1" xfId="0" applyFont="1" applyFill="1" applyBorder="1" applyAlignment="1">
      <alignment horizontal="center" vertical="center"/>
    </xf>
    <xf numFmtId="0" fontId="13" fillId="0" borderId="0" xfId="0" applyFont="1" applyFill="1" applyAlignment="1">
      <alignment vertical="center"/>
    </xf>
    <xf numFmtId="0" fontId="9" fillId="0" borderId="9" xfId="0" applyFont="1" applyFill="1" applyBorder="1" applyAlignment="1">
      <alignment vertical="center"/>
    </xf>
    <xf numFmtId="0" fontId="6" fillId="0" borderId="17" xfId="0" applyFont="1" applyFill="1" applyBorder="1" applyAlignment="1">
      <alignment vertical="center"/>
    </xf>
    <xf numFmtId="0" fontId="6" fillId="0" borderId="9" xfId="0" applyFont="1" applyFill="1" applyBorder="1" applyAlignment="1">
      <alignment horizontal="lef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6" xfId="2" applyFont="1" applyFill="1" applyBorder="1" applyAlignment="1">
      <alignment vertical="center"/>
    </xf>
    <xf numFmtId="0" fontId="10" fillId="0" borderId="6" xfId="0" applyFont="1" applyFill="1" applyBorder="1" applyAlignment="1">
      <alignment horizontal="center" vertical="center"/>
    </xf>
    <xf numFmtId="0" fontId="10" fillId="0" borderId="6" xfId="0" quotePrefix="1" applyFont="1" applyFill="1" applyBorder="1" applyAlignment="1">
      <alignment horizontal="center" vertical="center"/>
    </xf>
    <xf numFmtId="0" fontId="6" fillId="0" borderId="20" xfId="0" applyFont="1" applyFill="1" applyBorder="1" applyAlignment="1">
      <alignment horizontal="center" vertical="center"/>
    </xf>
    <xf numFmtId="0" fontId="18" fillId="0" borderId="2" xfId="0" applyFont="1" applyFill="1" applyBorder="1" applyAlignment="1">
      <alignment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5"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2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xf>
    <xf numFmtId="1" fontId="6" fillId="0" borderId="25"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0" fontId="9" fillId="0" borderId="20" xfId="0" applyFont="1" applyFill="1" applyBorder="1" applyAlignment="1">
      <alignment vertical="center"/>
    </xf>
    <xf numFmtId="0" fontId="15" fillId="0" borderId="25" xfId="0" applyFont="1" applyBorder="1" applyAlignment="1">
      <alignment horizontal="center"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6" fillId="0" borderId="0" xfId="0" applyFont="1" applyFill="1" applyBorder="1" applyAlignment="1">
      <alignment horizontal="center" vertical="center"/>
    </xf>
  </cellXfs>
  <cellStyles count="11">
    <cellStyle name="Euro" xfId="1"/>
    <cellStyle name="Lien hypertexte" xfId="8" builtinId="8" hidden="1"/>
    <cellStyle name="Lien hypertexte visité" xfId="9" builtinId="9" hidden="1"/>
    <cellStyle name="Normal" xfId="0" builtinId="0"/>
    <cellStyle name="Normal_AR plan 2004-2005B1.xls" xfId="2"/>
    <cellStyle name="Normal_AR plan 2004-2005B1.xls 2" xfId="10"/>
    <cellStyle name="Normal_AR plan 2004-2005B2-3.xls" xfId="3"/>
    <cellStyle name="Normal_AR plan 2004-2005M0506.xls" xfId="4"/>
    <cellStyle name="Normal_Plan 2004" xfId="5"/>
    <cellStyle name="Normal_Plan études DC_nouveau_2001-2002" xfId="6"/>
    <cellStyle name="Normal_Plan2003"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3.xml"/><Relationship Id="rId51" Type="http://schemas.openxmlformats.org/officeDocument/2006/relationships/revisionLog" Target="revisionLog13.xml"/><Relationship Id="rId72" Type="http://schemas.openxmlformats.org/officeDocument/2006/relationships/revisionLog" Target="revisionLog34.xml"/><Relationship Id="rId42" Type="http://schemas.openxmlformats.org/officeDocument/2006/relationships/revisionLog" Target="revisionLog4.xml"/><Relationship Id="rId47" Type="http://schemas.openxmlformats.org/officeDocument/2006/relationships/revisionLog" Target="revisionLog9.xml"/><Relationship Id="rId50" Type="http://schemas.openxmlformats.org/officeDocument/2006/relationships/revisionLog" Target="revisionLog12.xml"/><Relationship Id="rId55" Type="http://schemas.openxmlformats.org/officeDocument/2006/relationships/revisionLog" Target="revisionLog17.xml"/><Relationship Id="rId63" Type="http://schemas.openxmlformats.org/officeDocument/2006/relationships/revisionLog" Target="revisionLog25.xml"/><Relationship Id="rId68" Type="http://schemas.openxmlformats.org/officeDocument/2006/relationships/revisionLog" Target="revisionLog30.xml"/><Relationship Id="rId76" Type="http://schemas.openxmlformats.org/officeDocument/2006/relationships/revisionLog" Target="revisionLog38.xml"/><Relationship Id="rId46" Type="http://schemas.openxmlformats.org/officeDocument/2006/relationships/revisionLog" Target="revisionLog8.xml"/><Relationship Id="rId59" Type="http://schemas.openxmlformats.org/officeDocument/2006/relationships/revisionLog" Target="revisionLog21.xml"/><Relationship Id="rId67" Type="http://schemas.openxmlformats.org/officeDocument/2006/relationships/revisionLog" Target="revisionLog29.xml"/><Relationship Id="rId71" Type="http://schemas.openxmlformats.org/officeDocument/2006/relationships/revisionLog" Target="revisionLog33.xml"/><Relationship Id="rId41" Type="http://schemas.openxmlformats.org/officeDocument/2006/relationships/revisionLog" Target="revisionLog2.xml"/><Relationship Id="rId54" Type="http://schemas.openxmlformats.org/officeDocument/2006/relationships/revisionLog" Target="revisionLog16.xml"/><Relationship Id="rId62" Type="http://schemas.openxmlformats.org/officeDocument/2006/relationships/revisionLog" Target="revisionLog24.xml"/><Relationship Id="rId70" Type="http://schemas.openxmlformats.org/officeDocument/2006/relationships/revisionLog" Target="revisionLog32.xml"/><Relationship Id="rId75" Type="http://schemas.openxmlformats.org/officeDocument/2006/relationships/revisionLog" Target="revisionLog37.xml"/><Relationship Id="rId40" Type="http://schemas.openxmlformats.org/officeDocument/2006/relationships/revisionLog" Target="revisionLog1.xml"/><Relationship Id="rId45" Type="http://schemas.openxmlformats.org/officeDocument/2006/relationships/revisionLog" Target="revisionLog7.xml"/><Relationship Id="rId53" Type="http://schemas.openxmlformats.org/officeDocument/2006/relationships/revisionLog" Target="revisionLog15.xml"/><Relationship Id="rId58" Type="http://schemas.openxmlformats.org/officeDocument/2006/relationships/revisionLog" Target="revisionLog20.xml"/><Relationship Id="rId66" Type="http://schemas.openxmlformats.org/officeDocument/2006/relationships/revisionLog" Target="revisionLog28.xml"/><Relationship Id="rId74" Type="http://schemas.openxmlformats.org/officeDocument/2006/relationships/revisionLog" Target="revisionLog36.xml"/><Relationship Id="rId79" Type="http://schemas.openxmlformats.org/officeDocument/2006/relationships/revisionLog" Target="revisionLog41.xml"/><Relationship Id="rId49" Type="http://schemas.openxmlformats.org/officeDocument/2006/relationships/revisionLog" Target="revisionLog11.xml"/><Relationship Id="rId57" Type="http://schemas.openxmlformats.org/officeDocument/2006/relationships/revisionLog" Target="revisionLog19.xml"/><Relationship Id="rId61" Type="http://schemas.openxmlformats.org/officeDocument/2006/relationships/revisionLog" Target="revisionLog23.xml"/><Relationship Id="rId44" Type="http://schemas.openxmlformats.org/officeDocument/2006/relationships/revisionLog" Target="revisionLog6.xml"/><Relationship Id="rId52" Type="http://schemas.openxmlformats.org/officeDocument/2006/relationships/revisionLog" Target="revisionLog14.xml"/><Relationship Id="rId60" Type="http://schemas.openxmlformats.org/officeDocument/2006/relationships/revisionLog" Target="revisionLog22.xml"/><Relationship Id="rId65" Type="http://schemas.openxmlformats.org/officeDocument/2006/relationships/revisionLog" Target="revisionLog27.xml"/><Relationship Id="rId73" Type="http://schemas.openxmlformats.org/officeDocument/2006/relationships/revisionLog" Target="revisionLog35.xml"/><Relationship Id="rId78" Type="http://schemas.openxmlformats.org/officeDocument/2006/relationships/revisionLog" Target="revisionLog40.xml"/><Relationship Id="rId43" Type="http://schemas.openxmlformats.org/officeDocument/2006/relationships/revisionLog" Target="revisionLog5.xml"/><Relationship Id="rId48" Type="http://schemas.openxmlformats.org/officeDocument/2006/relationships/revisionLog" Target="revisionLog10.xml"/><Relationship Id="rId56" Type="http://schemas.openxmlformats.org/officeDocument/2006/relationships/revisionLog" Target="revisionLog18.xml"/><Relationship Id="rId64" Type="http://schemas.openxmlformats.org/officeDocument/2006/relationships/revisionLog" Target="revisionLog26.xml"/><Relationship Id="rId69" Type="http://schemas.openxmlformats.org/officeDocument/2006/relationships/revisionLog" Target="revisionLog31.xml"/><Relationship Id="rId77" Type="http://schemas.openxmlformats.org/officeDocument/2006/relationships/revisionLog" Target="revisionLog3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6D36B32-375F-4575-AC83-55A9E2883572}" diskRevisions="1" revisionId="387" version="44">
  <header guid="{8A7BC100-866B-CC4D-8BAE-182E730A7334}" dateTime="2019-12-17T14:52:44" maxSheetId="6" userName="Microsoft Office User" r:id="rId39">
    <sheetIdMap count="5">
      <sheetId val="1"/>
      <sheetId val="2"/>
      <sheetId val="3"/>
      <sheetId val="4"/>
      <sheetId val="5"/>
    </sheetIdMap>
  </header>
  <header guid="{B0F22EFC-F8AE-4967-9B34-2EE48253A971}" dateTime="2020-03-11T08:40:57" maxSheetId="6" userName="Nicole Charles-Guillaume" r:id="rId40" minRId="193" maxRId="199">
    <sheetIdMap count="5">
      <sheetId val="1"/>
      <sheetId val="2"/>
      <sheetId val="3"/>
      <sheetId val="4"/>
      <sheetId val="5"/>
    </sheetIdMap>
  </header>
  <header guid="{6F7EA275-C36C-4761-967B-35C81BB4B53C}" dateTime="2020-04-03T12:15:07" maxSheetId="6" userName="Nicole Charles-Guillaume" r:id="rId41" minRId="205" maxRId="206">
    <sheetIdMap count="5">
      <sheetId val="1"/>
      <sheetId val="2"/>
      <sheetId val="3"/>
      <sheetId val="4"/>
      <sheetId val="5"/>
    </sheetIdMap>
  </header>
  <header guid="{78F4339A-6C71-42B6-9079-9480B756E1FB}" dateTime="2020-04-16T11:19:39" maxSheetId="6" userName="Nicole Charles-Guillaume" r:id="rId42">
    <sheetIdMap count="5">
      <sheetId val="1"/>
      <sheetId val="2"/>
      <sheetId val="3"/>
      <sheetId val="4"/>
      <sheetId val="5"/>
    </sheetIdMap>
  </header>
  <header guid="{C0F13D2D-E998-419C-9966-49E41C2C4BA0}" dateTime="2020-04-16T11:38:05" maxSheetId="6" userName="Nicole Charles-Guillaume" r:id="rId43">
    <sheetIdMap count="5">
      <sheetId val="1"/>
      <sheetId val="2"/>
      <sheetId val="3"/>
      <sheetId val="4"/>
      <sheetId val="5"/>
    </sheetIdMap>
  </header>
  <header guid="{D78E197D-CD42-415F-A783-550C83856891}" dateTime="2020-04-17T10:14:38" maxSheetId="6" userName="Nicole Charles-Guillaume" r:id="rId44" minRId="207" maxRId="208">
    <sheetIdMap count="5">
      <sheetId val="1"/>
      <sheetId val="2"/>
      <sheetId val="3"/>
      <sheetId val="4"/>
      <sheetId val="5"/>
    </sheetIdMap>
  </header>
  <header guid="{649E0789-1261-4BB6-9B43-BAD2286527DA}" dateTime="2020-04-17T10:43:21" maxSheetId="6" userName="Nicole Charles-Guillaume" r:id="rId45">
    <sheetIdMap count="5">
      <sheetId val="1"/>
      <sheetId val="2"/>
      <sheetId val="3"/>
      <sheetId val="4"/>
      <sheetId val="5"/>
    </sheetIdMap>
  </header>
  <header guid="{20320FAA-B33C-4348-AD64-1918CFCDC2B4}" dateTime="2020-04-17T14:11:19" maxSheetId="6" userName="Nicole Charles-Guillaume" r:id="rId46" minRId="209" maxRId="213">
    <sheetIdMap count="5">
      <sheetId val="1"/>
      <sheetId val="2"/>
      <sheetId val="3"/>
      <sheetId val="4"/>
      <sheetId val="5"/>
    </sheetIdMap>
  </header>
  <header guid="{29EC1585-E30C-4B22-A8AD-5EEDA343EE78}" dateTime="2020-04-17T16:24:24" maxSheetId="6" userName="Nicole Charles-Guillaume" r:id="rId47" minRId="214" maxRId="222">
    <sheetIdMap count="5">
      <sheetId val="1"/>
      <sheetId val="2"/>
      <sheetId val="3"/>
      <sheetId val="4"/>
      <sheetId val="5"/>
    </sheetIdMap>
  </header>
  <header guid="{5DBA7E47-C40F-41E9-A473-63E1FAB5EED1}" dateTime="2020-04-22T15:14:35" maxSheetId="6" userName="Nicole Charles-Guillaume" r:id="rId48" minRId="228" maxRId="236">
    <sheetIdMap count="5">
      <sheetId val="1"/>
      <sheetId val="2"/>
      <sheetId val="3"/>
      <sheetId val="4"/>
      <sheetId val="5"/>
    </sheetIdMap>
  </header>
  <header guid="{165E72CE-239D-4081-9DBE-A5F2DE4DD612}" dateTime="2020-04-27T17:21:49" maxSheetId="6" userName="Nicole Charles-Guillaume" r:id="rId49" minRId="237" maxRId="238">
    <sheetIdMap count="5">
      <sheetId val="1"/>
      <sheetId val="2"/>
      <sheetId val="3"/>
      <sheetId val="4"/>
      <sheetId val="5"/>
    </sheetIdMap>
  </header>
  <header guid="{48073458-3155-4064-83D4-97D11C5604CC}" dateTime="2020-05-05T10:48:03" maxSheetId="6" userName="Nicole Charles-Guillaume" r:id="rId50" minRId="239" maxRId="247">
    <sheetIdMap count="5">
      <sheetId val="1"/>
      <sheetId val="2"/>
      <sheetId val="3"/>
      <sheetId val="4"/>
      <sheetId val="5"/>
    </sheetIdMap>
  </header>
  <header guid="{6B672957-6682-4842-85A3-11B3EF2F5E7A}" dateTime="2020-05-08T11:42:49" maxSheetId="6" userName="Lamon Philippe" r:id="rId51">
    <sheetIdMap count="5">
      <sheetId val="1"/>
      <sheetId val="2"/>
      <sheetId val="3"/>
      <sheetId val="4"/>
      <sheetId val="5"/>
    </sheetIdMap>
  </header>
  <header guid="{134975D9-A9BD-437C-BE03-B03923636128}" dateTime="2020-05-11T13:54:20" maxSheetId="6" userName="Bernard Mélou" r:id="rId52">
    <sheetIdMap count="5">
      <sheetId val="1"/>
      <sheetId val="2"/>
      <sheetId val="3"/>
      <sheetId val="4"/>
      <sheetId val="5"/>
    </sheetIdMap>
  </header>
  <header guid="{A35344DB-CDF1-4EF8-878D-D2BD08952191}" dateTime="2020-05-11T14:06:47" maxSheetId="6" userName="Bernard Mélou" r:id="rId53">
    <sheetIdMap count="5">
      <sheetId val="1"/>
      <sheetId val="2"/>
      <sheetId val="3"/>
      <sheetId val="4"/>
      <sheetId val="5"/>
    </sheetIdMap>
  </header>
  <header guid="{BFE46703-15DE-4AEA-B64C-146AF874EEB4}" dateTime="2020-05-13T08:33:13" maxSheetId="6" userName="Nicole Charles-Guillaume" r:id="rId54" minRId="263">
    <sheetIdMap count="5">
      <sheetId val="1"/>
      <sheetId val="2"/>
      <sheetId val="3"/>
      <sheetId val="4"/>
      <sheetId val="5"/>
    </sheetIdMap>
  </header>
  <header guid="{58D44B02-82AD-4A16-A651-6977E5D58EE1}" dateTime="2020-05-13T12:23:04" maxSheetId="6" userName="Nicole Charles-Guillaume" r:id="rId55" minRId="269" maxRId="270">
    <sheetIdMap count="5">
      <sheetId val="1"/>
      <sheetId val="2"/>
      <sheetId val="3"/>
      <sheetId val="4"/>
      <sheetId val="5"/>
    </sheetIdMap>
  </header>
  <header guid="{5897525B-E46F-4B22-AD20-6CB442C093E5}" dateTime="2020-05-15T11:49:21" maxSheetId="6" userName="Laurent Ramelet" r:id="rId56" minRId="271" maxRId="282">
    <sheetIdMap count="5">
      <sheetId val="1"/>
      <sheetId val="2"/>
      <sheetId val="3"/>
      <sheetId val="4"/>
      <sheetId val="5"/>
    </sheetIdMap>
  </header>
  <header guid="{06A023FB-59E0-4EF2-AA67-7B01978B3379}" dateTime="2020-05-23T14:58:00" maxSheetId="6" userName="Laurent Ramelet" r:id="rId57" minRId="288">
    <sheetIdMap count="5">
      <sheetId val="1"/>
      <sheetId val="2"/>
      <sheetId val="3"/>
      <sheetId val="4"/>
      <sheetId val="5"/>
    </sheetIdMap>
  </header>
  <header guid="{02DC679A-3CEE-42CE-A6CC-396AB9A5532B}" dateTime="2020-05-28T08:08:35" maxSheetId="6" userName="Nicole Charles-Guillaume" r:id="rId58" minRId="289" maxRId="290">
    <sheetIdMap count="5">
      <sheetId val="1"/>
      <sheetId val="2"/>
      <sheetId val="3"/>
      <sheetId val="4"/>
      <sheetId val="5"/>
    </sheetIdMap>
  </header>
  <header guid="{33C6F30C-7176-4303-8FDA-8076FA0FCC32}" dateTime="2020-06-05T09:10:44" maxSheetId="6" userName="Nicole Charles-Guillaume" r:id="rId59" minRId="291" maxRId="293">
    <sheetIdMap count="5">
      <sheetId val="1"/>
      <sheetId val="2"/>
      <sheetId val="3"/>
      <sheetId val="4"/>
      <sheetId val="5"/>
    </sheetIdMap>
  </header>
  <header guid="{B34BB49F-6C94-472F-B996-01FA54DFA53B}" dateTime="2020-06-22T10:21:43" maxSheetId="6" userName="Nicole Charles-Guillaume" r:id="rId60" minRId="294" maxRId="297">
    <sheetIdMap count="5">
      <sheetId val="1"/>
      <sheetId val="2"/>
      <sheetId val="3"/>
      <sheetId val="4"/>
      <sheetId val="5"/>
    </sheetIdMap>
  </header>
  <header guid="{139368B9-8D61-4501-8ABB-94EDD0A9FDC1}" dateTime="2020-06-24T10:31:19" maxSheetId="6" userName="Nicole Charles-Guillaume" r:id="rId61" minRId="298" maxRId="299">
    <sheetIdMap count="5">
      <sheetId val="1"/>
      <sheetId val="2"/>
      <sheetId val="3"/>
      <sheetId val="4"/>
      <sheetId val="5"/>
    </sheetIdMap>
  </header>
  <header guid="{599D9721-B74A-4A76-9478-27B73EC139D6}" dateTime="2020-06-26T14:09:50" maxSheetId="6" userName="Nicole Charles-Guillaume" r:id="rId62" minRId="300" maxRId="311">
    <sheetIdMap count="5">
      <sheetId val="1"/>
      <sheetId val="2"/>
      <sheetId val="3"/>
      <sheetId val="4"/>
      <sheetId val="5"/>
    </sheetIdMap>
  </header>
  <header guid="{083BC6E4-6DDA-4CBC-9FF2-7DA89861972A}" dateTime="2020-07-08T09:14:22" maxSheetId="6" userName="Lamon Philippe" r:id="rId63" minRId="312">
    <sheetIdMap count="5">
      <sheetId val="1"/>
      <sheetId val="2"/>
      <sheetId val="3"/>
      <sheetId val="4"/>
      <sheetId val="5"/>
    </sheetIdMap>
  </header>
  <header guid="{9F42F00D-0DBC-43A9-B3FC-1A79432462D3}" dateTime="2020-07-08T09:14:37" maxSheetId="6" userName="Lamon Philippe" r:id="rId64" minRId="318">
    <sheetIdMap count="5">
      <sheetId val="1"/>
      <sheetId val="2"/>
      <sheetId val="3"/>
      <sheetId val="4"/>
      <sheetId val="5"/>
    </sheetIdMap>
  </header>
  <header guid="{75FDB6E7-D250-465A-9BEC-653E5D4B13DB}" dateTime="2020-08-04T08:20:09" maxSheetId="6" userName="Bernard Mélou" r:id="rId65" minRId="319" maxRId="320">
    <sheetIdMap count="5">
      <sheetId val="1"/>
      <sheetId val="2"/>
      <sheetId val="3"/>
      <sheetId val="4"/>
      <sheetId val="5"/>
    </sheetIdMap>
  </header>
  <header guid="{7D9F7630-9BF8-48F2-9889-E9E10E1F5394}" dateTime="2020-08-05T11:36:27" maxSheetId="6" userName="Dijkstra Véronique" r:id="rId66" minRId="326" maxRId="327">
    <sheetIdMap count="5">
      <sheetId val="1"/>
      <sheetId val="2"/>
      <sheetId val="3"/>
      <sheetId val="4"/>
      <sheetId val="5"/>
    </sheetIdMap>
  </header>
  <header guid="{3C48C6BC-C47C-48F7-BD2A-D4746D87DC10}" dateTime="2020-08-06T15:54:07" maxSheetId="6" userName="Dijkstra Véronique" r:id="rId67" minRId="333" maxRId="334">
    <sheetIdMap count="5">
      <sheetId val="1"/>
      <sheetId val="2"/>
      <sheetId val="3"/>
      <sheetId val="4"/>
      <sheetId val="5"/>
    </sheetIdMap>
  </header>
  <header guid="{34A24F5A-A7A9-4579-A8F6-BEC677AAF4D3}" dateTime="2020-08-11T09:02:55" maxSheetId="6" userName="Bernard Mélou" r:id="rId68" minRId="335" maxRId="336">
    <sheetIdMap count="5">
      <sheetId val="1"/>
      <sheetId val="2"/>
      <sheetId val="3"/>
      <sheetId val="4"/>
      <sheetId val="5"/>
    </sheetIdMap>
  </header>
  <header guid="{F0F896EA-8C95-4DA1-BD19-BAEA9AE2BB13}" dateTime="2020-08-20T16:53:41" maxSheetId="6" userName="Bernard Mélou" r:id="rId69" minRId="337" maxRId="341">
    <sheetIdMap count="5">
      <sheetId val="1"/>
      <sheetId val="2"/>
      <sheetId val="3"/>
      <sheetId val="4"/>
      <sheetId val="5"/>
    </sheetIdMap>
  </header>
  <header guid="{9CAC663C-7FDE-4B5D-956F-09B30ED46672}" dateTime="2020-09-08T08:04:05" maxSheetId="6" userName="Dijkstra Véronique" r:id="rId70" minRId="347">
    <sheetIdMap count="5">
      <sheetId val="1"/>
      <sheetId val="2"/>
      <sheetId val="3"/>
      <sheetId val="4"/>
      <sheetId val="5"/>
    </sheetIdMap>
  </header>
  <header guid="{3CBD1BF9-417C-4F23-9666-812AC7DA4427}" dateTime="2020-09-08T08:04:26" maxSheetId="6" userName="Dijkstra Véronique" r:id="rId71" minRId="353">
    <sheetIdMap count="5">
      <sheetId val="1"/>
      <sheetId val="2"/>
      <sheetId val="3"/>
      <sheetId val="4"/>
      <sheetId val="5"/>
    </sheetIdMap>
  </header>
  <header guid="{77D2BC75-CFE4-46B3-B5AA-8404C066C222}" dateTime="2020-09-16T09:33:57" maxSheetId="6" userName="Dijkstra Véronique" r:id="rId72" minRId="354" maxRId="355">
    <sheetIdMap count="5">
      <sheetId val="1"/>
      <sheetId val="2"/>
      <sheetId val="3"/>
      <sheetId val="4"/>
      <sheetId val="5"/>
    </sheetIdMap>
  </header>
  <header guid="{B337BBDC-D19F-4179-9608-6FAEDCF64304}" dateTime="2020-09-29T15:21:43" maxSheetId="6" userName="Dijkstra Véronique" r:id="rId73" minRId="361" maxRId="362">
    <sheetIdMap count="5">
      <sheetId val="1"/>
      <sheetId val="2"/>
      <sheetId val="3"/>
      <sheetId val="4"/>
      <sheetId val="5"/>
    </sheetIdMap>
  </header>
  <header guid="{9D9CBFDD-79F5-4243-8578-A6EFAEEF1551}" dateTime="2020-10-16T08:37:50" maxSheetId="6" userName="Lamon Philippe" r:id="rId74" minRId="363">
    <sheetIdMap count="5">
      <sheetId val="1"/>
      <sheetId val="2"/>
      <sheetId val="3"/>
      <sheetId val="4"/>
      <sheetId val="5"/>
    </sheetIdMap>
  </header>
  <header guid="{C7734391-7FCA-44D5-B678-03E3B8A2F53F}" dateTime="2020-10-16T08:57:00" maxSheetId="6" userName="Lamon Philippe" r:id="rId75" minRId="369">
    <sheetIdMap count="5">
      <sheetId val="1"/>
      <sheetId val="2"/>
      <sheetId val="3"/>
      <sheetId val="4"/>
      <sheetId val="5"/>
    </sheetIdMap>
  </header>
  <header guid="{8012E84B-EF55-45F7-BE2A-CFB003EC3D93}" dateTime="2020-11-19T16:05:13" maxSheetId="6" userName="Dijkstra Véronique" r:id="rId76" minRId="370">
    <sheetIdMap count="5">
      <sheetId val="1"/>
      <sheetId val="2"/>
      <sheetId val="3"/>
      <sheetId val="4"/>
      <sheetId val="5"/>
    </sheetIdMap>
  </header>
  <header guid="{048382A7-D4BE-4511-A06D-6F8BCFCF4892}" dateTime="2020-11-19T16:46:46" maxSheetId="6" userName="Dijkstra Véronique" r:id="rId77" minRId="376">
    <sheetIdMap count="5">
      <sheetId val="1"/>
      <sheetId val="2"/>
      <sheetId val="3"/>
      <sheetId val="4"/>
      <sheetId val="5"/>
    </sheetIdMap>
  </header>
  <header guid="{CB2CAA66-BFBF-408A-A2F5-9E29E1B251A3}" dateTime="2021-01-13T07:58:55" maxSheetId="6" userName="Dijkstra Véronique" r:id="rId78" minRId="377" maxRId="380">
    <sheetIdMap count="5">
      <sheetId val="1"/>
      <sheetId val="2"/>
      <sheetId val="3"/>
      <sheetId val="4"/>
      <sheetId val="5"/>
    </sheetIdMap>
  </header>
  <header guid="{36D36B32-375F-4575-AC83-55A9E2883572}" dateTime="2021-01-20T10:20:11" maxSheetId="6" userName="Dijkstra Véronique" r:id="rId79" minRId="386" maxRId="387">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 sId="4">
    <oc r="C33" t="inlineStr">
      <is>
        <r>
          <t xml:space="preserve">Hursin/Pautz/Laureau </t>
        </r>
        <r>
          <rPr>
            <strike/>
            <sz val="7"/>
            <color rgb="FFFF0000"/>
            <rFont val="Cambria (Headings)"/>
          </rPr>
          <t>+ Hursin/Laureau</t>
        </r>
      </is>
    </oc>
    <nc r="C33" t="inlineStr">
      <is>
        <t>Hursin/Pautz/Laureau</t>
      </is>
    </nc>
  </rcc>
  <rcc rId="194" sId="4">
    <oc r="H10">
      <v>2</v>
    </oc>
    <nc r="H10"/>
  </rcc>
  <rcc rId="195" sId="4">
    <oc r="I10">
      <v>2</v>
    </oc>
    <nc r="I10"/>
  </rcc>
  <rcc rId="196" sId="4">
    <oc r="K10">
      <v>4</v>
    </oc>
    <nc r="K10"/>
  </rcc>
  <rcc rId="197" sId="4">
    <oc r="L10" t="inlineStr">
      <is>
        <t>E</t>
      </is>
    </oc>
    <nc r="L10"/>
  </rcc>
  <rcc rId="198" sId="4">
    <oc r="M10" t="inlineStr">
      <is>
        <t>oral</t>
      </is>
    </oc>
    <nc r="M10"/>
  </rcc>
  <rcc rId="199" sId="5">
    <oc r="C37" t="inlineStr">
      <is>
        <r>
          <t xml:space="preserve">Hursin/Laureau/Pautz </t>
        </r>
        <r>
          <rPr>
            <strike/>
            <sz val="7"/>
            <color rgb="FFFF0000"/>
            <rFont val="Cambria (Headings)"/>
          </rPr>
          <t>+ Hursin/Laureau</t>
        </r>
      </is>
    </oc>
    <nc r="C37" t="inlineStr">
      <is>
        <t>Hursin/Laureau/Pautz</t>
      </is>
    </nc>
  </rcc>
  <rdn rId="0" localSheetId="1" customView="1" name="Z_A5DAC2EA_DBDD_4981_BEEA_76D630F66C00_.wvu.PrintArea" hidden="1" oldHidden="1">
    <formula>PROPÉ!$A$1:$N$27</formula>
  </rdn>
  <rdn rId="0" localSheetId="2" customView="1" name="Z_A5DAC2EA_DBDD_4981_BEEA_76D630F66C00_.wvu.PrintArea" hidden="1" oldHidden="1">
    <formula>BACHELOR!$A$1:$T$58</formula>
  </rdn>
  <rdn rId="0" localSheetId="3" customView="1" name="Z_A5DAC2EA_DBDD_4981_BEEA_76D630F66C00_.wvu.PrintArea" hidden="1" oldHidden="1">
    <formula>'MASTER OBL'!$A$1:$M$49</formula>
  </rdn>
  <rdn rId="0" localSheetId="4" customView="1" name="Z_A5DAC2EA_DBDD_4981_BEEA_76D630F66C00_.wvu.PrintArea" hidden="1" oldHidden="1">
    <formula>'MASTER PH options'!$A$1:$M$64</formula>
  </rdn>
  <rdn rId="0" localSheetId="5" customView="1" name="Z_A5DAC2EA_DBDD_4981_BEEA_76D630F66C00_.wvu.PrintArea" hidden="1" oldHidden="1">
    <formula>'Master ING PH options'!$A$1:$M$65</formula>
  </rdn>
  <rcv guid="{A5DAC2EA-DBDD-4981-BEEA-76D630F66C00}"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27">
    <dxf>
      <fill>
        <patternFill>
          <bgColor rgb="FFFFFF00"/>
        </patternFill>
      </fill>
    </dxf>
  </rfmt>
  <rrc rId="228" sId="4" ref="A52:XFD52" action="insertRow"/>
  <rm rId="229" sheetId="4" source="A36:XFD36" destination="A52:XFD52" sourceSheetId="4">
    <rfmt sheetId="4" xfDxf="1" sqref="A52:XFD52" start="0" length="0">
      <dxf>
        <font>
          <sz val="7"/>
          <name val="Cambria"/>
          <scheme val="major"/>
        </font>
        <fill>
          <patternFill patternType="solid">
            <bgColor indexed="9"/>
          </patternFill>
        </fill>
        <alignment vertical="center" readingOrder="0"/>
      </dxf>
    </rfmt>
    <rfmt sheetId="4" s="1" sqref="A52" start="0" length="0">
      <dxf>
        <border outline="0">
          <right style="hair">
            <color auto="1"/>
          </right>
          <top style="hair">
            <color auto="1"/>
          </top>
          <bottom style="hair">
            <color auto="1"/>
          </bottom>
        </border>
      </dxf>
    </rfmt>
    <rfmt sheetId="4" sqref="B52" start="0" length="0">
      <dxf>
        <border outline="0">
          <left style="hair">
            <color auto="1"/>
          </left>
          <top style="hair">
            <color auto="1"/>
          </top>
          <bottom style="hair">
            <color auto="1"/>
          </bottom>
        </border>
      </dxf>
    </rfmt>
    <rfmt sheetId="4" sqref="C52" start="0" length="0">
      <dxf>
        <border outline="0">
          <left style="hair">
            <color auto="1"/>
          </left>
          <right style="hair">
            <color auto="1"/>
          </right>
          <top style="hair">
            <color auto="1"/>
          </top>
          <bottom style="hair">
            <color auto="1"/>
          </bottom>
        </border>
      </dxf>
    </rfmt>
    <rfmt sheetId="4" sqref="D52" start="0" length="0">
      <dxf>
        <fill>
          <patternFill>
            <bgColor rgb="FFFFFF00"/>
          </patternFill>
        </fill>
        <alignment horizontal="center" readingOrder="0"/>
        <border outline="0">
          <left style="hair">
            <color auto="1"/>
          </left>
          <right style="thin">
            <color auto="1"/>
          </right>
          <top style="hair">
            <color auto="1"/>
          </top>
          <bottom style="hair">
            <color auto="1"/>
          </bottom>
        </border>
      </dxf>
    </rfmt>
    <rfmt sheetId="4" sqref="E52"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4" sqref="F52"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4" sqref="G52"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4" sqref="H52"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4" sqref="I52"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4" sqref="J52" start="0" length="0">
      <dxf>
        <font>
          <i/>
          <sz val="7"/>
          <name val="Cambria"/>
          <scheme val="major"/>
        </font>
        <alignment horizontal="center" readingOrder="0"/>
        <border outline="0">
          <left style="hair">
            <color auto="1"/>
          </left>
          <right style="thin">
            <color auto="1"/>
          </right>
          <top style="hair">
            <color auto="1"/>
          </top>
          <bottom style="hair">
            <color auto="1"/>
          </bottom>
        </border>
      </dxf>
    </rfmt>
    <rfmt sheetId="4" sqref="K52" start="0" length="0">
      <dxf>
        <alignment horizontal="center" readingOrder="0"/>
        <border outline="0">
          <left style="thin">
            <color auto="1"/>
          </left>
          <top style="hair">
            <color auto="1"/>
          </top>
          <bottom style="hair">
            <color auto="1"/>
          </bottom>
        </border>
      </dxf>
    </rfmt>
    <rfmt sheetId="4" sqref="L52" start="0" length="0">
      <dxf>
        <alignment horizontal="center" readingOrder="0"/>
        <border outline="0">
          <left style="thin">
            <color auto="1"/>
          </left>
          <right style="hair">
            <color auto="1"/>
          </right>
          <top style="hair">
            <color auto="1"/>
          </top>
          <bottom style="hair">
            <color auto="1"/>
          </bottom>
        </border>
      </dxf>
    </rfmt>
    <rfmt sheetId="4" sqref="M52" start="0" length="0">
      <dxf>
        <alignment horizontal="center" readingOrder="0"/>
        <border outline="0">
          <left style="hair">
            <color auto="1"/>
          </left>
          <top style="hair">
            <color auto="1"/>
          </top>
          <bottom style="hair">
            <color auto="1"/>
          </bottom>
        </border>
      </dxf>
    </rfmt>
  </rm>
  <rrc rId="230" sId="4" ref="A36:XFD36" action="deleteRow">
    <rfmt sheetId="4" xfDxf="1" sqref="A36:XFD36" start="0" length="0">
      <dxf>
        <font>
          <sz val="7"/>
          <name val="Cambria"/>
          <scheme val="major"/>
        </font>
        <alignment vertical="center" readingOrder="0"/>
      </dxf>
    </rfmt>
    <rfmt sheetId="4" s="1" sqref="A36" start="0" length="0">
      <dxf/>
    </rfmt>
    <rfmt sheetId="4" sqref="J36" start="0" length="0">
      <dxf/>
    </rfmt>
    <rfmt sheetId="4" sqref="K36" start="0" length="0">
      <dxf>
        <alignment horizontal="center" readingOrder="0"/>
      </dxf>
    </rfmt>
    <rfmt sheetId="4" sqref="L36" start="0" length="0">
      <dxf>
        <font>
          <b/>
          <sz val="7"/>
          <name val="Cambria"/>
          <scheme val="major"/>
        </font>
        <alignment horizontal="center" readingOrder="0"/>
      </dxf>
    </rfmt>
    <rfmt sheetId="4" sqref="M36" start="0" length="0">
      <dxf>
        <font>
          <b/>
          <sz val="7"/>
          <name val="Cambria"/>
          <scheme val="major"/>
        </font>
        <alignment horizontal="center" readingOrder="0"/>
      </dxf>
    </rfmt>
  </rrc>
  <rcc rId="231" sId="4">
    <oc r="C31" t="inlineStr">
      <is>
        <t>Nakada</t>
      </is>
    </oc>
    <nc r="C31" t="inlineStr">
      <is>
        <t>vacat</t>
      </is>
    </nc>
  </rcc>
  <rfmt sheetId="4" sqref="C31" start="0" length="2147483647">
    <dxf>
      <font>
        <color rgb="FFFF0000"/>
      </font>
    </dxf>
  </rfmt>
  <rfmt sheetId="4" sqref="D15">
    <dxf>
      <fill>
        <patternFill>
          <bgColor rgb="FFFFFF00"/>
        </patternFill>
      </fill>
    </dxf>
  </rfmt>
  <rfmt sheetId="5" sqref="D37">
    <dxf>
      <fill>
        <patternFill patternType="solid">
          <bgColor rgb="FFFFFF00"/>
        </patternFill>
      </fill>
    </dxf>
  </rfmt>
  <rfmt sheetId="4" sqref="D46">
    <dxf>
      <fill>
        <patternFill>
          <bgColor rgb="FFFFFF00"/>
        </patternFill>
      </fill>
    </dxf>
  </rfmt>
  <rfmt sheetId="1" sqref="E12">
    <dxf>
      <fill>
        <patternFill>
          <bgColor rgb="FFFFFF00"/>
        </patternFill>
      </fill>
    </dxf>
  </rfmt>
  <rcc rId="232" sId="5">
    <oc r="C44" t="inlineStr">
      <is>
        <t>Rattazzi</t>
      </is>
    </oc>
    <nc r="C44" t="inlineStr">
      <is>
        <t>vacat</t>
      </is>
    </nc>
  </rcc>
  <rcc rId="233" sId="5">
    <oc r="C45" t="inlineStr">
      <is>
        <t>Rattazzi</t>
      </is>
    </oc>
    <nc r="C45" t="inlineStr">
      <is>
        <t>vacat</t>
      </is>
    </nc>
  </rcc>
  <rfmt sheetId="5" sqref="C44:C45" start="0" length="2147483647">
    <dxf>
      <font>
        <color rgb="FFFF0000"/>
      </font>
    </dxf>
  </rfmt>
  <rfmt sheetId="5" sqref="D44:D45">
    <dxf>
      <fill>
        <patternFill patternType="solid">
          <bgColor rgb="FFFFFF00"/>
        </patternFill>
      </fill>
    </dxf>
  </rfmt>
  <rcc rId="234" sId="4">
    <oc r="C39" t="inlineStr">
      <is>
        <t>Rattazzi</t>
      </is>
    </oc>
    <nc r="C39" t="inlineStr">
      <is>
        <t>vacat</t>
      </is>
    </nc>
  </rcc>
  <rcc rId="235" sId="4">
    <oc r="C40" t="inlineStr">
      <is>
        <t>Rattazzi</t>
      </is>
    </oc>
    <nc r="C40" t="inlineStr">
      <is>
        <t>vacat</t>
      </is>
    </nc>
  </rcc>
  <rcc rId="236" sId="5">
    <oc r="C40" t="inlineStr">
      <is>
        <t>Nakada</t>
      </is>
    </oc>
    <nc r="C40" t="inlineStr">
      <is>
        <t>vacat</t>
      </is>
    </nc>
  </rcc>
  <rfmt sheetId="5" sqref="C40" start="0" length="2147483647">
    <dxf>
      <font>
        <color rgb="FFFF0000"/>
      </font>
    </dxf>
  </rfmt>
  <rfmt sheetId="5" sqref="D40">
    <dxf>
      <fill>
        <patternFill patternType="solid">
          <bgColor rgb="FFFFFF00"/>
        </patternFill>
      </fill>
    </dxf>
  </rfmt>
  <rfmt sheetId="2" sqref="D13">
    <dxf>
      <fill>
        <patternFill>
          <bgColor rgb="FFFFFF00"/>
        </patternFill>
      </fill>
    </dxf>
  </rfmt>
  <rfmt sheetId="2" sqref="D28">
    <dxf>
      <fill>
        <patternFill>
          <bgColor rgb="FFFFFF00"/>
        </patternFill>
      </fill>
    </dxf>
  </rfmt>
  <rfmt sheetId="4" sqref="D19">
    <dxf>
      <fill>
        <patternFill>
          <bgColor rgb="FFFFFF00"/>
        </patternFill>
      </fill>
    </dxf>
  </rfmt>
  <rfmt sheetId="5" sqref="D20">
    <dxf>
      <fill>
        <patternFill patternType="solid">
          <bgColor rgb="FFFFFF00"/>
        </patternFill>
      </fill>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 sId="4">
    <oc r="A23" t="inlineStr">
      <is>
        <t>PHYS-</t>
      </is>
    </oc>
    <nc r="A23" t="inlineStr">
      <is>
        <t>PHYS-461</t>
      </is>
    </nc>
  </rcc>
  <rcc rId="238" sId="5">
    <oc r="A16" t="inlineStr">
      <is>
        <t>PHYS-</t>
      </is>
    </oc>
    <nc r="A16" t="inlineStr">
      <is>
        <t>PHYS-461</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9" sId="1" ref="A8:XFD8" action="insertRow"/>
  <rm rId="240" sheetId="1" source="A10:XFD10" destination="A8:XFD8" sourceSheetId="1">
    <rfmt sheetId="1" xfDxf="1" sqref="A8:XFD8" start="0" length="0">
      <dxf>
        <font>
          <b/>
          <sz val="7"/>
          <name val="Cambria"/>
          <scheme val="major"/>
        </font>
        <alignment vertical="center" readingOrder="0"/>
      </dxf>
    </rfmt>
    <rfmt sheetId="1" s="1" sqref="A8" start="0" length="0">
      <dxf>
        <font>
          <b val="0"/>
          <sz val="7"/>
          <color auto="1"/>
          <name val="Cambria"/>
          <scheme val="major"/>
        </font>
        <border outline="0">
          <right style="hair">
            <color auto="1"/>
          </right>
          <top style="hair">
            <color auto="1"/>
          </top>
          <bottom style="hair">
            <color auto="1"/>
          </bottom>
        </border>
      </dxf>
    </rfmt>
    <rfmt sheetId="1" sqref="B8" start="0" length="0">
      <dxf>
        <border outline="0">
          <right style="hair">
            <color auto="1"/>
          </right>
          <top style="hair">
            <color auto="1"/>
          </top>
          <bottom style="hair">
            <color auto="1"/>
          </bottom>
        </border>
      </dxf>
    </rfmt>
    <rfmt sheetId="1" sqref="C8" start="0" length="0">
      <dxf>
        <border outline="0">
          <right style="hair">
            <color auto="1"/>
          </right>
          <top style="hair">
            <color auto="1"/>
          </top>
          <bottom style="hair">
            <color auto="1"/>
          </bottom>
        </border>
      </dxf>
    </rfmt>
    <rfmt sheetId="1" sqref="D8" start="0" length="0">
      <dxf>
        <font>
          <b val="0"/>
          <sz val="7"/>
          <name val="Cambria"/>
          <scheme val="major"/>
        </font>
        <border outline="0">
          <right style="hair">
            <color auto="1"/>
          </right>
          <top style="hair">
            <color auto="1"/>
          </top>
          <bottom style="hair">
            <color auto="1"/>
          </bottom>
        </border>
      </dxf>
    </rfmt>
    <rfmt sheetId="1" sqref="E8" start="0" length="0">
      <dxf>
        <font>
          <b val="0"/>
          <sz val="7"/>
          <name val="Cambria"/>
          <scheme val="major"/>
        </font>
        <alignment horizontal="center" readingOrder="0"/>
        <border outline="0">
          <left style="hair">
            <color auto="1"/>
          </left>
          <right style="thin">
            <color auto="1"/>
          </right>
          <top style="hair">
            <color auto="1"/>
          </top>
          <bottom style="hair">
            <color auto="1"/>
          </bottom>
        </border>
      </dxf>
    </rfmt>
    <rfmt sheetId="1" sqref="F8" start="0" length="0">
      <dxf>
        <alignment horizontal="center" readingOrder="0"/>
        <border outline="0">
          <left style="hair">
            <color auto="1"/>
          </left>
          <right style="hair">
            <color auto="1"/>
          </right>
          <top style="hair">
            <color auto="1"/>
          </top>
          <bottom style="hair">
            <color auto="1"/>
          </bottom>
        </border>
      </dxf>
    </rfmt>
    <rfmt sheetId="1" sqref="G8" start="0" length="0">
      <dxf>
        <alignment horizontal="center" readingOrder="0"/>
        <border outline="0">
          <left style="hair">
            <color auto="1"/>
          </left>
          <right style="hair">
            <color auto="1"/>
          </right>
          <top style="hair">
            <color auto="1"/>
          </top>
          <bottom style="hair">
            <color auto="1"/>
          </bottom>
        </border>
      </dxf>
    </rfmt>
    <rfmt sheetId="1" sqref="H8" start="0" length="0">
      <dxf>
        <alignment horizontal="center" readingOrder="0"/>
        <border outline="0">
          <left style="hair">
            <color auto="1"/>
          </left>
          <right style="hair">
            <color auto="1"/>
          </right>
          <top style="hair">
            <color auto="1"/>
          </top>
          <bottom style="hair">
            <color auto="1"/>
          </bottom>
        </border>
      </dxf>
    </rfmt>
    <rfmt sheetId="1" sqref="I8" start="0" length="0">
      <dxf>
        <alignment horizontal="center" readingOrder="0"/>
        <border outline="0">
          <left style="hair">
            <color auto="1"/>
          </left>
          <right style="hair">
            <color auto="1"/>
          </right>
          <top style="hair">
            <color auto="1"/>
          </top>
          <bottom style="hair">
            <color auto="1"/>
          </bottom>
        </border>
      </dxf>
    </rfmt>
    <rfmt sheetId="1" sqref="J8" start="0" length="0">
      <dxf>
        <alignment horizontal="center" readingOrder="0"/>
        <border outline="0">
          <left style="hair">
            <color auto="1"/>
          </left>
          <right style="hair">
            <color auto="1"/>
          </right>
          <top style="hair">
            <color auto="1"/>
          </top>
          <bottom style="hair">
            <color auto="1"/>
          </bottom>
        </border>
      </dxf>
    </rfmt>
    <rfmt sheetId="1" sqref="K8" start="0" length="0">
      <dxf>
        <alignment horizontal="center" readingOrder="0"/>
        <border outline="0">
          <left style="hair">
            <color auto="1"/>
          </left>
          <right style="thin">
            <color auto="1"/>
          </right>
          <top style="hair">
            <color auto="1"/>
          </top>
          <bottom style="hair">
            <color auto="1"/>
          </bottom>
        </border>
      </dxf>
    </rfmt>
    <rfmt sheetId="1" sqref="L8" start="0" length="0">
      <dxf>
        <alignment horizontal="center" readingOrder="0"/>
        <border outline="0">
          <left style="hair">
            <color auto="1"/>
          </left>
          <top style="hair">
            <color auto="1"/>
          </top>
          <bottom style="hair">
            <color auto="1"/>
          </bottom>
        </border>
      </dxf>
    </rfmt>
    <rfmt sheetId="1" sqref="M8" start="0" length="0">
      <dxf>
        <alignment horizontal="center" readingOrder="0"/>
        <border outline="0">
          <left style="thin">
            <color auto="1"/>
          </left>
          <right style="hair">
            <color auto="1"/>
          </right>
          <top style="hair">
            <color auto="1"/>
          </top>
          <bottom style="hair">
            <color auto="1"/>
          </bottom>
        </border>
      </dxf>
    </rfmt>
    <rfmt sheetId="1" sqref="N8" start="0" length="0">
      <dxf>
        <alignment horizontal="center" readingOrder="0"/>
        <border outline="0">
          <left style="hair">
            <color auto="1"/>
          </left>
          <top style="hair">
            <color auto="1"/>
          </top>
          <bottom style="hair">
            <color auto="1"/>
          </bottom>
        </border>
      </dxf>
    </rfmt>
  </rm>
  <rrc rId="241" sId="1" ref="A10:XFD10" action="deleteRow">
    <rfmt sheetId="1" xfDxf="1" sqref="A10:XFD10" start="0" length="0">
      <dxf>
        <font>
          <b/>
          <sz val="7"/>
          <name val="Cambria"/>
          <scheme val="major"/>
        </font>
        <alignment vertical="center" readingOrder="0"/>
      </dxf>
    </rfmt>
    <rfmt sheetId="1" s="1" sqref="A10" start="0" length="0">
      <dxf>
        <font>
          <b val="0"/>
          <sz val="7"/>
          <color indexed="8"/>
          <name val="Cambria"/>
          <scheme val="major"/>
        </font>
      </dxf>
    </rfmt>
    <rfmt sheetId="1" sqref="B10" start="0" length="0">
      <dxf/>
    </rfmt>
    <rfmt sheetId="1" sqref="C10" start="0" length="0">
      <dxf/>
    </rfmt>
    <rfmt sheetId="1" sqref="D10" start="0" length="0">
      <dxf>
        <font>
          <b val="0"/>
          <sz val="7"/>
          <name val="Cambria"/>
          <scheme val="major"/>
        </font>
      </dxf>
    </rfmt>
    <rfmt sheetId="1" sqref="E10" start="0" length="0">
      <dxf>
        <font>
          <b val="0"/>
          <sz val="7"/>
          <name val="Cambria"/>
          <scheme val="major"/>
        </font>
        <alignment horizontal="center" readingOrder="0"/>
      </dxf>
    </rfmt>
    <rfmt sheetId="1" sqref="L10" start="0" length="0">
      <dxf>
        <alignment horizontal="center" readingOrder="0"/>
      </dxf>
    </rfmt>
    <rfmt sheetId="1" sqref="M10" start="0" length="0">
      <dxf>
        <alignment horizontal="center" readingOrder="0"/>
      </dxf>
    </rfmt>
    <rfmt sheetId="1" sqref="N10" start="0" length="0">
      <dxf>
        <alignment horizontal="center" readingOrder="0"/>
      </dxf>
    </rfmt>
  </rrc>
  <rrc rId="242" sId="2" ref="A8:XFD8" action="insertRow"/>
  <rm rId="243" sheetId="2" source="A10:XFD10" destination="A8:XFD8" sourceSheetId="2">
    <rfmt sheetId="2" xfDxf="1" sqref="A8:XFD8" start="0" length="0">
      <dxf>
        <font>
          <b/>
          <sz val="7"/>
          <name val="Cambria"/>
          <scheme val="major"/>
        </font>
        <alignment vertical="center" readingOrder="0"/>
      </dxf>
    </rfmt>
    <rfmt sheetId="2" s="1" sqref="A8" start="0" length="0">
      <dxf>
        <font>
          <b val="0"/>
          <sz val="7"/>
          <color auto="1"/>
          <name val="Cambria"/>
          <scheme val="major"/>
        </font>
        <border outline="0">
          <right style="hair">
            <color auto="1"/>
          </right>
          <top style="hair">
            <color auto="1"/>
          </top>
          <bottom style="hair">
            <color auto="1"/>
          </bottom>
        </border>
      </dxf>
    </rfmt>
    <rfmt sheetId="2" sqref="B8" start="0" length="0">
      <dxf>
        <border outline="0">
          <right style="hair">
            <color auto="1"/>
          </right>
          <bottom style="hair">
            <color auto="1"/>
          </bottom>
        </border>
      </dxf>
    </rfmt>
    <rfmt sheetId="2" sqref="C8" start="0" length="0">
      <dxf>
        <border outline="0">
          <right style="hair">
            <color auto="1"/>
          </right>
          <bottom style="hair">
            <color auto="1"/>
          </bottom>
        </border>
      </dxf>
    </rfmt>
    <rfmt sheetId="2" sqref="D8" start="0" length="0">
      <dxf>
        <alignment horizontal="center" readingOrder="0"/>
        <border outline="0">
          <left style="hair">
            <color auto="1"/>
          </left>
          <right style="thin">
            <color auto="1"/>
          </right>
          <bottom style="hair">
            <color auto="1"/>
          </bottom>
        </border>
      </dxf>
    </rfmt>
    <rfmt sheetId="2" sqref="E8" start="0" length="0">
      <dxf>
        <alignment horizontal="center" readingOrder="0"/>
        <border outline="0">
          <bottom style="hair">
            <color auto="1"/>
          </bottom>
        </border>
      </dxf>
    </rfmt>
    <rfmt sheetId="2" sqref="F8" start="0" length="0">
      <dxf>
        <alignment horizontal="center" readingOrder="0"/>
        <border outline="0">
          <left style="hair">
            <color auto="1"/>
          </left>
          <bottom style="hair">
            <color auto="1"/>
          </bottom>
        </border>
      </dxf>
    </rfmt>
    <rfmt sheetId="2" sqref="G8" start="0" length="0">
      <dxf>
        <alignment horizontal="center" readingOrder="0"/>
        <border outline="0">
          <left style="hair">
            <color auto="1"/>
          </left>
          <bottom style="hair">
            <color auto="1"/>
          </bottom>
        </border>
      </dxf>
    </rfmt>
    <rfmt sheetId="2" sqref="H8" start="0" length="0">
      <dxf>
        <alignment horizontal="center" readingOrder="0"/>
        <border outline="0">
          <left style="hair">
            <color auto="1"/>
          </left>
          <bottom style="hair">
            <color auto="1"/>
          </bottom>
        </border>
      </dxf>
    </rfmt>
    <rfmt sheetId="2" sqref="I8" start="0" length="0">
      <dxf>
        <alignment horizontal="center" readingOrder="0"/>
        <border outline="0">
          <left style="hair">
            <color auto="1"/>
          </left>
          <bottom style="hair">
            <color auto="1"/>
          </bottom>
        </border>
      </dxf>
    </rfmt>
    <rfmt sheetId="2" sqref="J8" start="0" length="0">
      <dxf>
        <alignment horizontal="center" readingOrder="0"/>
        <border outline="0">
          <left style="hair">
            <color auto="1"/>
          </left>
          <right style="thin">
            <color auto="1"/>
          </right>
          <bottom style="hair">
            <color auto="1"/>
          </bottom>
        </border>
      </dxf>
    </rfmt>
    <rfmt sheetId="2" sqref="K8" start="0" length="0">
      <dxf>
        <alignment horizontal="center" readingOrder="0"/>
        <border outline="0">
          <right style="hair">
            <color auto="1"/>
          </right>
          <bottom style="hair">
            <color auto="1"/>
          </bottom>
        </border>
      </dxf>
    </rfmt>
    <rfmt sheetId="2" sqref="L8" start="0" length="0">
      <dxf>
        <alignment horizontal="center" readingOrder="0"/>
        <border outline="0">
          <left style="hair">
            <color auto="1"/>
          </left>
          <right style="hair">
            <color auto="1"/>
          </right>
          <bottom style="hair">
            <color auto="1"/>
          </bottom>
        </border>
      </dxf>
    </rfmt>
    <rfmt sheetId="2" sqref="M8" start="0" length="0">
      <dxf>
        <alignment horizontal="center" readingOrder="0"/>
        <border outline="0">
          <left style="hair">
            <color auto="1"/>
          </left>
          <right style="hair">
            <color auto="1"/>
          </right>
          <bottom style="hair">
            <color auto="1"/>
          </bottom>
        </border>
      </dxf>
    </rfmt>
    <rfmt sheetId="2" sqref="N8" start="0" length="0">
      <dxf>
        <alignment horizontal="center" readingOrder="0"/>
        <border outline="0">
          <right style="hair">
            <color auto="1"/>
          </right>
          <bottom style="hair">
            <color auto="1"/>
          </bottom>
        </border>
      </dxf>
    </rfmt>
    <rfmt sheetId="2" sqref="O8" start="0" length="0">
      <dxf>
        <alignment horizontal="center" readingOrder="0"/>
        <border outline="0">
          <left style="hair">
            <color auto="1"/>
          </left>
          <right style="hair">
            <color auto="1"/>
          </right>
          <bottom style="hair">
            <color auto="1"/>
          </bottom>
        </border>
      </dxf>
    </rfmt>
    <rfmt sheetId="2" sqref="P8" start="0" length="0">
      <dxf>
        <alignment horizontal="center" readingOrder="0"/>
        <border outline="0">
          <left style="hair">
            <color auto="1"/>
          </left>
          <right style="thin">
            <color auto="1"/>
          </right>
          <bottom style="hair">
            <color auto="1"/>
          </bottom>
        </border>
      </dxf>
    </rfmt>
    <rfmt sheetId="2" sqref="Q8" start="0" length="0">
      <dxf>
        <alignment horizontal="center" readingOrder="0"/>
        <border outline="0">
          <left style="thin">
            <color auto="1"/>
          </left>
          <right style="hair">
            <color auto="1"/>
          </right>
          <bottom style="hair">
            <color auto="1"/>
          </bottom>
        </border>
      </dxf>
    </rfmt>
    <rfmt sheetId="2" sqref="R8" start="0" length="0">
      <dxf>
        <alignment horizontal="center" readingOrder="0"/>
        <border outline="0">
          <bottom style="hair">
            <color auto="1"/>
          </bottom>
        </border>
      </dxf>
    </rfmt>
    <rfmt sheetId="2" sqref="S8" start="0" length="0">
      <dxf>
        <alignment horizontal="center" readingOrder="0"/>
        <border outline="0">
          <left style="thin">
            <color auto="1"/>
          </left>
          <right style="hair">
            <color auto="1"/>
          </right>
          <top style="hair">
            <color auto="1"/>
          </top>
          <bottom style="hair">
            <color auto="1"/>
          </bottom>
        </border>
      </dxf>
    </rfmt>
    <rfmt sheetId="2" sqref="T8" start="0" length="0">
      <dxf>
        <alignment horizontal="center" readingOrder="0"/>
        <border outline="0">
          <left style="hair">
            <color auto="1"/>
          </left>
          <top style="hair">
            <color auto="1"/>
          </top>
          <bottom style="hair">
            <color auto="1"/>
          </bottom>
        </border>
      </dxf>
    </rfmt>
  </rm>
  <rrc rId="244" sId="2" ref="A10:XFD10" action="deleteRow">
    <rfmt sheetId="2" xfDxf="1" sqref="A10:XFD10" start="0" length="0">
      <dxf>
        <font>
          <b/>
          <sz val="7"/>
          <name val="Cambria"/>
          <scheme val="major"/>
        </font>
        <alignment vertical="center" readingOrder="0"/>
      </dxf>
    </rfmt>
    <rfmt sheetId="2" s="1" sqref="A10" start="0" length="0">
      <dxf>
        <font>
          <b val="0"/>
          <sz val="7"/>
          <color auto="1"/>
          <name val="Cambria"/>
          <scheme val="major"/>
        </font>
      </dxf>
    </rfmt>
    <rfmt sheetId="2" sqref="B10" start="0" length="0">
      <dxf/>
    </rfmt>
    <rfmt sheetId="2" sqref="C10" start="0" length="0">
      <dxf>
        <font>
          <b val="0"/>
          <sz val="7"/>
          <name val="Cambria"/>
          <scheme val="major"/>
        </font>
      </dxf>
    </rfmt>
    <rfmt sheetId="2" sqref="D10" start="0" length="0">
      <dxf>
        <font>
          <b val="0"/>
          <sz val="7"/>
          <name val="Cambria"/>
          <scheme val="major"/>
        </font>
        <alignment horizontal="center" readingOrder="0"/>
      </dxf>
    </rfmt>
    <rfmt sheetId="2" sqref="E10" start="0" length="0">
      <dxf>
        <alignment horizontal="center" readingOrder="0"/>
      </dxf>
    </rfmt>
    <rfmt sheetId="2" sqref="F10" start="0" length="0">
      <dxf>
        <alignment horizontal="center" readingOrder="0"/>
      </dxf>
    </rfmt>
    <rfmt sheetId="2" sqref="G10" start="0" length="0">
      <dxf>
        <alignment horizontal="center" readingOrder="0"/>
      </dxf>
    </rfmt>
    <rfmt sheetId="2" sqref="H10" start="0" length="0">
      <dxf>
        <alignment horizontal="center" readingOrder="0"/>
      </dxf>
    </rfmt>
    <rfmt sheetId="2" sqref="I10" start="0" length="0">
      <dxf>
        <alignment horizontal="center" readingOrder="0"/>
      </dxf>
    </rfmt>
    <rfmt sheetId="2" sqref="J10" start="0" length="0">
      <dxf>
        <alignment horizontal="center" readingOrder="0"/>
      </dxf>
    </rfmt>
    <rfmt sheetId="2" sqref="Q10" start="0" length="0">
      <dxf>
        <alignment horizontal="center" readingOrder="0"/>
      </dxf>
    </rfmt>
    <rfmt sheetId="2" sqref="R10" start="0" length="0">
      <dxf>
        <alignment horizontal="center" readingOrder="0"/>
      </dxf>
    </rfmt>
    <rfmt sheetId="2" sqref="S10" start="0" length="0">
      <dxf>
        <alignment horizontal="center" readingOrder="0"/>
      </dxf>
    </rfmt>
    <rfmt sheetId="2" sqref="T10" start="0" length="0">
      <dxf>
        <alignment horizontal="center" readingOrder="0"/>
      </dxf>
    </rfmt>
  </rrc>
  <rcc rId="245" sId="3">
    <oc r="C14" t="inlineStr">
      <is>
        <r>
          <t xml:space="preserve">Ansermet, </t>
        </r>
        <r>
          <rPr>
            <sz val="7"/>
            <color rgb="FFFF0000"/>
            <rFont val="Cambria (En-têtes)_x0000_"/>
          </rPr>
          <t xml:space="preserve">Banerjee, </t>
        </r>
        <r>
          <rPr>
            <sz val="7"/>
            <rFont val="Cambria"/>
            <family val="1"/>
          </rPr>
          <t xml:space="preserve"> Brune, Carbone, </t>
        </r>
        <r>
          <rPr>
            <strike/>
            <sz val="7"/>
            <color rgb="FFFF0000"/>
            <rFont val="Cambria (En-têtes)"/>
          </rPr>
          <t xml:space="preserve">Forro, </t>
        </r>
        <r>
          <rPr>
            <sz val="7"/>
            <rFont val="Cambria"/>
            <family val="1"/>
          </rPr>
          <t>Hébert, Kern, Mila, Pasquarello, Ronnow, Yazyev</t>
        </r>
      </is>
    </oc>
    <nc r="C14" t="inlineStr">
      <is>
        <r>
          <t xml:space="preserve">Ansermet, </t>
        </r>
        <r>
          <rPr>
            <sz val="7"/>
            <color rgb="FFFF0000"/>
            <rFont val="Cambria (En-têtes)_x0000_"/>
          </rPr>
          <t xml:space="preserve">Banerjee, </t>
        </r>
        <r>
          <rPr>
            <sz val="7"/>
            <rFont val="Cambria"/>
            <family val="1"/>
          </rPr>
          <t xml:space="preserve"> Brune, Carbone, </t>
        </r>
        <r>
          <rPr>
            <sz val="7"/>
            <rFont val="Cambria"/>
            <family val="1"/>
          </rPr>
          <t>Hébert, Kern, Mila, Pasquarello, Ronnow, Yazyev</t>
        </r>
      </is>
    </nc>
  </rcc>
  <rcc rId="246" sId="3">
    <oc r="C15" t="inlineStr">
      <is>
        <r>
          <t xml:space="preserve">De Los Rios, </t>
        </r>
        <r>
          <rPr>
            <strike/>
            <sz val="7"/>
            <color rgb="FFFF0000"/>
            <rFont val="Cambria (En-têtes)"/>
          </rPr>
          <t>Dietler</t>
        </r>
        <r>
          <rPr>
            <sz val="7"/>
            <rFont val="Cambria"/>
            <family val="1"/>
          </rPr>
          <t xml:space="preserve">, Gruetter, Manley, Rahi, </t>
        </r>
        <r>
          <rPr>
            <sz val="7"/>
            <color rgb="FFFF0000"/>
            <rFont val="Cambria (Headings)"/>
          </rPr>
          <t>Stahlberg,</t>
        </r>
        <r>
          <rPr>
            <sz val="7"/>
            <rFont val="Cambria"/>
            <family val="1"/>
          </rPr>
          <t xml:space="preserve"> Wyart,  </t>
        </r>
      </is>
    </oc>
    <nc r="C15" t="inlineStr">
      <is>
        <r>
          <t>De Los Rios</t>
        </r>
        <r>
          <rPr>
            <sz val="7"/>
            <rFont val="Cambria"/>
            <family val="1"/>
          </rPr>
          <t xml:space="preserve">, Gruetter, Manley, Rahi, </t>
        </r>
        <r>
          <rPr>
            <sz val="7"/>
            <color rgb="FFFF0000"/>
            <rFont val="Cambria (Headings)"/>
          </rPr>
          <t>Stahlberg,</t>
        </r>
        <r>
          <rPr>
            <sz val="7"/>
            <rFont val="Cambria"/>
            <family val="1"/>
          </rPr>
          <t xml:space="preserve"> Wyart,  </t>
        </r>
      </is>
    </nc>
  </rcc>
  <rcc rId="247" sId="3">
    <oc r="C18" t="inlineStr">
      <is>
        <r>
          <t xml:space="preserve">Fasoli, </t>
        </r>
        <r>
          <rPr>
            <strike/>
            <sz val="7"/>
            <color rgb="FFFF0000"/>
            <rFont val="Cambria (Headings)"/>
          </rPr>
          <t>Forro</t>
        </r>
        <r>
          <rPr>
            <sz val="7"/>
            <rFont val="Cambria"/>
            <family val="1"/>
          </rPr>
          <t>, Grandjean, Pautz, Ricci,</t>
        </r>
        <r>
          <rPr>
            <strike/>
            <sz val="7"/>
            <color rgb="FFFF0000"/>
            <rFont val="Cambria (En-têtes)"/>
          </rPr>
          <t xml:space="preserve"> Rivkin</t>
        </r>
        <r>
          <rPr>
            <sz val="7"/>
            <rFont val="Cambria"/>
            <family val="1"/>
          </rPr>
          <t>, Theiler</t>
        </r>
      </is>
    </oc>
    <nc r="C18" t="inlineStr">
      <is>
        <r>
          <t>Fasoli,</t>
        </r>
        <r>
          <rPr>
            <sz val="7"/>
            <rFont val="Cambria"/>
            <family val="1"/>
          </rPr>
          <t xml:space="preserve"> Grandjean, Pautz, Ricci</t>
        </r>
        <r>
          <rPr>
            <sz val="7"/>
            <rFont val="Cambria"/>
            <family val="1"/>
          </rPr>
          <t>, Theiler</t>
        </r>
      </is>
    </nc>
  </rcc>
  <rcv guid="{A5DAC2EA-DBDD-4981-BEEA-76D630F66C00}" action="delete"/>
  <rdn rId="0" localSheetId="1" customView="1" name="Z_A5DAC2EA_DBDD_4981_BEEA_76D630F66C00_.wvu.PrintArea" hidden="1" oldHidden="1">
    <formula>PROPÉ!$A$1:$N$27</formula>
    <oldFormula>PROPÉ!$A$1:$N$27</oldFormula>
  </rdn>
  <rdn rId="0" localSheetId="2" customView="1" name="Z_A5DAC2EA_DBDD_4981_BEEA_76D630F66C00_.wvu.PrintArea" hidden="1" oldHidden="1">
    <formula>BACHELOR!$A$1:$T$58</formula>
    <oldFormula>BACHELOR!$A$1:$T$58</oldFormula>
  </rdn>
  <rdn rId="0" localSheetId="3" customView="1" name="Z_A5DAC2EA_DBDD_4981_BEEA_76D630F66C00_.wvu.PrintArea" hidden="1" oldHidden="1">
    <formula>'MASTER OBL'!$A$1:$M$49</formula>
    <oldFormula>'MASTER OBL'!$A$1:$M$49</oldFormula>
  </rdn>
  <rdn rId="0" localSheetId="4" customView="1" name="Z_A5DAC2EA_DBDD_4981_BEEA_76D630F66C00_.wvu.PrintArea" hidden="1" oldHidden="1">
    <formula>'MASTER PH options'!$A$1:$M$64</formula>
    <oldFormula>'MASTER PH options'!$A$1:$M$64</oldFormula>
  </rdn>
  <rdn rId="0" localSheetId="5" customView="1" name="Z_A5DAC2EA_DBDD_4981_BEEA_76D630F66C00_.wvu.PrintArea" hidden="1" oldHidden="1">
    <formula>'Master ING PH options'!$A$1:$M$65</formula>
    <oldFormula>'Master ING PH options'!$A$1:$M$65</oldFormula>
  </rdn>
  <rcv guid="{A5DAC2EA-DBDD-4981-BEEA-76D630F66C00}"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18">
    <dxf>
      <fill>
        <patternFill>
          <bgColor rgb="FFFFFF00"/>
        </patternFill>
      </fill>
    </dxf>
  </rfmt>
  <rcv guid="{F3EF2A98-97DB-4D2B-8741-0425E1B3E3E6}" action="delete"/>
  <rdn rId="0" localSheetId="1" customView="1" name="Z_F3EF2A98_97DB_4D2B_8741_0425E1B3E3E6_.wvu.PrintArea" hidden="1" oldHidden="1">
    <formula>PROPÉ!$A$1:$N$27</formula>
    <oldFormula>PROPÉ!$A$1:$N$27</oldFormula>
  </rdn>
  <rdn rId="0" localSheetId="2" customView="1" name="Z_F3EF2A98_97DB_4D2B_8741_0425E1B3E3E6_.wvu.PrintArea" hidden="1" oldHidden="1">
    <formula>BACHELOR!$A$1:$T$58</formula>
    <oldFormula>BACHELOR!$A$1:$T$58</oldFormula>
  </rdn>
  <rdn rId="0" localSheetId="3" customView="1" name="Z_F3EF2A98_97DB_4D2B_8741_0425E1B3E3E6_.wvu.PrintArea" hidden="1" oldHidden="1">
    <formula>'MASTER OBL'!$A$1:$M$49</formula>
    <oldFormula>'MASTER OBL'!$A$1:$M$49</oldFormula>
  </rdn>
  <rdn rId="0" localSheetId="4" customView="1" name="Z_F3EF2A98_97DB_4D2B_8741_0425E1B3E3E6_.wvu.PrintArea" hidden="1" oldHidden="1">
    <formula>'MASTER PH options'!$A$1:$M$64</formula>
    <oldFormula>'MASTER PH options'!$A$1:$M$64</oldFormula>
  </rdn>
  <rdn rId="0" localSheetId="5" customView="1" name="Z_F3EF2A98_97DB_4D2B_8741_0425E1B3E3E6_.wvu.PrintArea" hidden="1" oldHidden="1">
    <formula>'Master ING PH options'!$A$1:$M$65</formula>
    <oldFormula>'Master ING PH options'!$A$1:$M$65</oldFormula>
  </rdn>
  <rcv guid="{F3EF2A98-97DB-4D2B-8741-0425E1B3E3E6}"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7">
    <dxf>
      <fill>
        <patternFill>
          <bgColor rgb="FFFFFF00"/>
        </patternFill>
      </fill>
    </dxf>
  </rfmt>
  <rfmt sheetId="1" sqref="E16">
    <dxf>
      <fill>
        <patternFill>
          <bgColor rgb="FFFFFF00"/>
        </patternFill>
      </fill>
    </dxf>
  </rfmt>
  <rcv guid="{A369575F-F536-4221-A1E7-D58705CACFCF}" action="delete"/>
  <rdn rId="0" localSheetId="1" customView="1" name="Z_A369575F_F536_4221_A1E7_D58705CACFCF_.wvu.PrintArea" hidden="1" oldHidden="1">
    <formula>PROPÉ!$A$1:$N$27</formula>
    <oldFormula>PROPÉ!$A$1:$N$27</oldFormula>
  </rdn>
  <rdn rId="0" localSheetId="2" customView="1" name="Z_A369575F_F536_4221_A1E7_D58705CACFCF_.wvu.PrintArea" hidden="1" oldHidden="1">
    <formula>BACHELOR!$A$1:$T$58</formula>
    <oldFormula>BACHELOR!$A$1:$T$58</oldFormula>
  </rdn>
  <rdn rId="0" localSheetId="3" customView="1" name="Z_A369575F_F536_4221_A1E7_D58705CACFCF_.wvu.PrintArea" hidden="1" oldHidden="1">
    <formula>'MASTER OBL'!$A$1:$M$49</formula>
    <oldFormula>'MASTER OBL'!$A$1:$M$49</oldFormula>
  </rdn>
  <rdn rId="0" localSheetId="4" customView="1" name="Z_A369575F_F536_4221_A1E7_D58705CACFCF_.wvu.PrintArea" hidden="1" oldHidden="1">
    <formula>'MASTER PH options'!$A$1:$M$64</formula>
    <oldFormula>'MASTER PH options'!$A$1:$M$64</oldFormula>
  </rdn>
  <rdn rId="0" localSheetId="5" customView="1" name="Z_A369575F_F536_4221_A1E7_D58705CACFCF_.wvu.PrintArea" hidden="1" oldHidden="1">
    <formula>'Master ING PH options'!$A$1:$M$65</formula>
    <oldFormula>'Master ING PH options'!$A$1:$M$65</oldFormula>
  </rdn>
  <rcv guid="{A369575F-F536-4221-A1E7-D58705CACFCF}"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9">
    <dxf>
      <fill>
        <patternFill>
          <bgColor rgb="FFFFFF00"/>
        </patternFill>
      </fill>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3" sId="2">
    <oc r="B9" t="inlineStr">
      <is>
        <t xml:space="preserve">Analysis IV  </t>
      </is>
    </oc>
    <nc r="B9" t="inlineStr">
      <is>
        <t xml:space="preserve">Analyse IV  </t>
      </is>
    </nc>
  </rcc>
  <rcv guid="{A5DAC2EA-DBDD-4981-BEEA-76D630F66C00}" action="delete"/>
  <rdn rId="0" localSheetId="1" customView="1" name="Z_A5DAC2EA_DBDD_4981_BEEA_76D630F66C00_.wvu.PrintArea" hidden="1" oldHidden="1">
    <formula>PROPÉ!$A$1:$N$27</formula>
    <oldFormula>PROPÉ!$A$1:$N$27</oldFormula>
  </rdn>
  <rdn rId="0" localSheetId="2" customView="1" name="Z_A5DAC2EA_DBDD_4981_BEEA_76D630F66C00_.wvu.PrintArea" hidden="1" oldHidden="1">
    <formula>BACHELOR!$A$1:$T$58</formula>
    <oldFormula>BACHELOR!$A$1:$T$58</oldFormula>
  </rdn>
  <rdn rId="0" localSheetId="3" customView="1" name="Z_A5DAC2EA_DBDD_4981_BEEA_76D630F66C00_.wvu.PrintArea" hidden="1" oldHidden="1">
    <formula>'MASTER OBL'!$A$1:$M$49</formula>
    <oldFormula>'MASTER OBL'!$A$1:$M$49</oldFormula>
  </rdn>
  <rdn rId="0" localSheetId="4" customView="1" name="Z_A5DAC2EA_DBDD_4981_BEEA_76D630F66C00_.wvu.PrintArea" hidden="1" oldHidden="1">
    <formula>'MASTER PH options'!$A$1:$M$64</formula>
    <oldFormula>'MASTER PH options'!$A$1:$M$64</oldFormula>
  </rdn>
  <rdn rId="0" localSheetId="5" customView="1" name="Z_A5DAC2EA_DBDD_4981_BEEA_76D630F66C00_.wvu.PrintArea" hidden="1" oldHidden="1">
    <formula>'Master ING PH options'!$A$1:$M$65</formula>
    <oldFormula>'Master ING PH options'!$A$1:$M$65</oldFormula>
  </rdn>
  <rcv guid="{A5DAC2EA-DBDD-4981-BEEA-76D630F66C00}"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 sId="4">
    <oc r="B35" t="inlineStr">
      <is>
        <t>Physics of novel electronic materials</t>
      </is>
    </oc>
    <nc r="B35" t="inlineStr">
      <is>
        <t>Physics of novel electronic materials (pas donné en 2020-21)</t>
      </is>
    </nc>
  </rcc>
  <rcc rId="270" sId="5">
    <oc r="B24" t="inlineStr">
      <is>
        <t>Physics of novel electronic materials</t>
      </is>
    </oc>
    <nc r="B24" t="inlineStr">
      <is>
        <t>Physics of novel electronic materials (pas donné en 2020-21)</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 sId="2" odxf="1" s="1" dxf="1">
    <oc r="A48" t="inlineStr">
      <is>
        <t>HUM-nnn</t>
      </is>
    </oc>
    <nc r="A48" t="inlineStr">
      <is>
        <t>HUM/MGT-nnn</t>
      </is>
    </nc>
    <odxf>
      <font>
        <b val="0"/>
        <i val="0"/>
        <strike val="0"/>
        <condense val="0"/>
        <extend val="0"/>
        <outline val="0"/>
        <shadow val="0"/>
        <u val="none"/>
        <vertAlign val="baseline"/>
        <sz val="7"/>
        <color auto="1"/>
        <name val="Cambria"/>
        <scheme val="maj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style="hair">
          <color auto="1"/>
        </right>
        <top style="hair">
          <color auto="1"/>
        </top>
        <bottom style="hair">
          <color auto="1"/>
        </bottom>
      </border>
      <protection locked="1" hidden="0"/>
    </odxf>
    <ndxf>
      <font>
        <sz val="7"/>
        <color auto="1"/>
        <name val="Cambria"/>
        <scheme val="none"/>
      </font>
    </ndxf>
  </rcc>
  <rcc rId="272" sId="2" odxf="1" dxf="1">
    <oc r="B48" t="inlineStr">
      <is>
        <t>SHS : Cours à choix I selon Plan d'études SHS</t>
      </is>
    </oc>
    <nc r="B48" t="inlineStr">
      <is>
        <t>SHS : Cours à choix I selon Plan d'études SHS &amp; MGT</t>
      </is>
    </nc>
    <odxf>
      <fill>
        <patternFill patternType="none">
          <bgColor indexed="65"/>
        </patternFill>
      </fill>
      <border outline="0">
        <left/>
      </border>
    </odxf>
    <ndxf>
      <fill>
        <patternFill patternType="solid">
          <bgColor theme="0"/>
        </patternFill>
      </fill>
      <border outline="0">
        <left style="hair">
          <color auto="1"/>
        </left>
      </border>
    </ndxf>
  </rcc>
  <rfmt sheetId="2" sqref="C48" start="0" length="0">
    <dxf>
      <fill>
        <patternFill patternType="solid">
          <bgColor theme="0"/>
        </patternFill>
      </fill>
    </dxf>
  </rfmt>
  <rcc rId="273" sId="2" odxf="1" s="1" dxf="1">
    <oc r="D48" t="inlineStr">
      <is>
        <t>CDH</t>
      </is>
    </oc>
    <nc r="D48" t="inlineStr">
      <is>
        <t>CDH/CDM</t>
      </is>
    </nc>
    <odxf>
      <font>
        <b val="0"/>
        <i val="0"/>
        <strike val="0"/>
        <condense val="0"/>
        <extend val="0"/>
        <outline val="0"/>
        <shadow val="0"/>
        <u val="none"/>
        <vertAlign val="baseline"/>
        <sz val="7"/>
        <color auto="1"/>
        <name val="Cambria"/>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style="thin">
          <color auto="1"/>
        </right>
        <top style="hair">
          <color auto="1"/>
        </top>
        <bottom/>
      </border>
      <protection locked="1" hidden="0"/>
    </odxf>
    <ndxf>
      <font>
        <sz val="7"/>
        <color auto="1"/>
        <name val="Cambria"/>
        <scheme val="none"/>
      </font>
      <fill>
        <patternFill patternType="solid">
          <bgColor rgb="FFFFFF00"/>
        </patternFill>
      </fill>
      <border outline="0">
        <bottom style="hair">
          <color auto="1"/>
        </bottom>
      </border>
    </ndxf>
  </rcc>
  <rcc rId="274" sId="2" odxf="1" s="1" dxf="1">
    <oc r="A49" t="inlineStr">
      <is>
        <t>HUM-nnn</t>
      </is>
    </oc>
    <nc r="A49" t="inlineStr">
      <is>
        <t>HUM/MGT-nnn</t>
      </is>
    </nc>
    <odxf>
      <font>
        <b val="0"/>
        <i val="0"/>
        <strike val="0"/>
        <condense val="0"/>
        <extend val="0"/>
        <outline val="0"/>
        <shadow val="0"/>
        <u val="none"/>
        <vertAlign val="baseline"/>
        <sz val="7"/>
        <color auto="1"/>
        <name val="Cambria"/>
        <scheme val="maj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style="hair">
          <color auto="1"/>
        </right>
        <top style="hair">
          <color auto="1"/>
        </top>
        <bottom style="hair">
          <color auto="1"/>
        </bottom>
      </border>
      <protection locked="1" hidden="0"/>
    </odxf>
    <ndxf>
      <font>
        <sz val="7"/>
        <color auto="1"/>
        <name val="Cambria"/>
        <scheme val="none"/>
      </font>
    </ndxf>
  </rcc>
  <rcc rId="275" sId="2" odxf="1" dxf="1">
    <oc r="B49" t="inlineStr">
      <is>
        <t>SHS : Cours à choix II selon Plan d'études SHS</t>
      </is>
    </oc>
    <nc r="B49" t="inlineStr">
      <is>
        <t>SHS : Cours à choix II selon Plan d'études SHS &amp; MGT</t>
      </is>
    </nc>
    <odxf>
      <fill>
        <patternFill patternType="none">
          <bgColor indexed="65"/>
        </patternFill>
      </fill>
      <border outline="0">
        <left/>
      </border>
    </odxf>
    <ndxf>
      <fill>
        <patternFill patternType="solid">
          <bgColor theme="0"/>
        </patternFill>
      </fill>
      <border outline="0">
        <left style="hair">
          <color auto="1"/>
        </left>
      </border>
    </ndxf>
  </rcc>
  <rfmt sheetId="2" sqref="C49" start="0" length="0">
    <dxf>
      <fill>
        <patternFill patternType="solid">
          <bgColor theme="0"/>
        </patternFill>
      </fill>
    </dxf>
  </rfmt>
  <rcc rId="276" sId="2" odxf="1" s="1" dxf="1">
    <oc r="D49" t="inlineStr">
      <is>
        <t>CDH</t>
      </is>
    </oc>
    <nc r="D49" t="inlineStr">
      <is>
        <t>CDH/CDM</t>
      </is>
    </nc>
    <odxf>
      <font>
        <b val="0"/>
        <i val="0"/>
        <strike val="0"/>
        <condense val="0"/>
        <extend val="0"/>
        <outline val="0"/>
        <shadow val="0"/>
        <u val="none"/>
        <vertAlign val="baseline"/>
        <sz val="7"/>
        <color auto="1"/>
        <name val="Cambria"/>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style="thin">
          <color auto="1"/>
        </right>
        <top style="hair">
          <color auto="1"/>
        </top>
        <bottom/>
      </border>
      <protection locked="1" hidden="0"/>
    </odxf>
    <ndxf>
      <font>
        <sz val="7"/>
        <color auto="1"/>
        <name val="Cambria"/>
        <scheme val="none"/>
      </font>
      <fill>
        <patternFill patternType="solid">
          <bgColor rgb="FFFFFF00"/>
        </patternFill>
      </fill>
      <border outline="0">
        <bottom style="hair">
          <color auto="1"/>
        </bottom>
      </border>
    </ndxf>
  </rcc>
  <rcc rId="277" sId="2" odxf="1" s="1" dxf="1">
    <oc r="A50" t="inlineStr">
      <is>
        <t>HUM-nnn</t>
      </is>
    </oc>
    <nc r="A50" t="inlineStr">
      <is>
        <t>HUM/MGT-nnn</t>
      </is>
    </nc>
    <odxf>
      <font>
        <b val="0"/>
        <i val="0"/>
        <strike val="0"/>
        <condense val="0"/>
        <extend val="0"/>
        <outline val="0"/>
        <shadow val="0"/>
        <u val="none"/>
        <vertAlign val="baseline"/>
        <sz val="7"/>
        <color auto="1"/>
        <name val="Cambria"/>
        <scheme val="maj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style="hair">
          <color auto="1"/>
        </right>
        <top style="hair">
          <color auto="1"/>
        </top>
        <bottom style="hair">
          <color auto="1"/>
        </bottom>
      </border>
      <protection locked="1" hidden="0"/>
    </odxf>
    <ndxf>
      <font>
        <sz val="7"/>
        <color auto="1"/>
        <name val="Cambria"/>
        <scheme val="none"/>
      </font>
    </ndxf>
  </rcc>
  <rcc rId="278" sId="2" odxf="1" dxf="1">
    <oc r="B50" t="inlineStr">
      <is>
        <t>SHS : Cours à choix III selon Plan d'études SHS</t>
      </is>
    </oc>
    <nc r="B50" t="inlineStr">
      <is>
        <t>SHS : Cours à choix III selon Plan d'études SHS &amp; MGT</t>
      </is>
    </nc>
    <odxf>
      <fill>
        <patternFill patternType="none">
          <bgColor indexed="65"/>
        </patternFill>
      </fill>
      <border outline="0">
        <left/>
      </border>
    </odxf>
    <ndxf>
      <fill>
        <patternFill patternType="solid">
          <bgColor theme="0"/>
        </patternFill>
      </fill>
      <border outline="0">
        <left style="hair">
          <color auto="1"/>
        </left>
      </border>
    </ndxf>
  </rcc>
  <rfmt sheetId="2" sqref="C50" start="0" length="0">
    <dxf>
      <fill>
        <patternFill patternType="solid">
          <bgColor theme="0"/>
        </patternFill>
      </fill>
    </dxf>
  </rfmt>
  <rcc rId="279" sId="2" odxf="1" s="1" dxf="1">
    <oc r="D50" t="inlineStr">
      <is>
        <t>CDH</t>
      </is>
    </oc>
    <nc r="D50" t="inlineStr">
      <is>
        <t>CDH/CDM</t>
      </is>
    </nc>
    <odxf>
      <font>
        <b val="0"/>
        <i val="0"/>
        <strike val="0"/>
        <condense val="0"/>
        <extend val="0"/>
        <outline val="0"/>
        <shadow val="0"/>
        <u val="none"/>
        <vertAlign val="baseline"/>
        <sz val="7"/>
        <color auto="1"/>
        <name val="Cambria"/>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style="thin">
          <color auto="1"/>
        </right>
        <top style="hair">
          <color auto="1"/>
        </top>
        <bottom/>
      </border>
      <protection locked="1" hidden="0"/>
    </odxf>
    <ndxf>
      <font>
        <sz val="7"/>
        <color auto="1"/>
        <name val="Cambria"/>
        <scheme val="none"/>
      </font>
      <fill>
        <patternFill patternType="solid">
          <bgColor rgb="FFFFFF00"/>
        </patternFill>
      </fill>
      <border outline="0">
        <bottom style="hair">
          <color auto="1"/>
        </bottom>
      </border>
    </ndxf>
  </rcc>
  <rcc rId="280" sId="2" odxf="1" s="1" dxf="1">
    <oc r="A51" t="inlineStr">
      <is>
        <t>HUM-nnn</t>
      </is>
    </oc>
    <nc r="A51" t="inlineStr">
      <is>
        <t>HUM/MGT-nnn</t>
      </is>
    </nc>
    <odxf>
      <font>
        <b val="0"/>
        <i val="0"/>
        <strike val="0"/>
        <condense val="0"/>
        <extend val="0"/>
        <outline val="0"/>
        <shadow val="0"/>
        <u val="none"/>
        <vertAlign val="baseline"/>
        <sz val="7"/>
        <color auto="1"/>
        <name val="Cambria"/>
        <scheme val="maj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style="hair">
          <color auto="1"/>
        </right>
        <top style="hair">
          <color auto="1"/>
        </top>
        <bottom style="hair">
          <color auto="1"/>
        </bottom>
      </border>
      <protection locked="1" hidden="0"/>
    </odxf>
    <ndxf>
      <font>
        <sz val="7"/>
        <color auto="1"/>
        <name val="Cambria"/>
        <scheme val="none"/>
      </font>
    </ndxf>
  </rcc>
  <rcc rId="281" sId="2" odxf="1" dxf="1">
    <oc r="B51" t="inlineStr">
      <is>
        <t>SHS : Cours à choix IV selon Plan d'études SHS</t>
      </is>
    </oc>
    <nc r="B51" t="inlineStr">
      <is>
        <t>SHS : Cours à choix IV selon Plan d'études SHS &amp; MGT</t>
      </is>
    </nc>
    <odxf>
      <fill>
        <patternFill patternType="none">
          <bgColor indexed="65"/>
        </patternFill>
      </fill>
      <border outline="0">
        <left/>
      </border>
    </odxf>
    <ndxf>
      <fill>
        <patternFill patternType="solid">
          <bgColor theme="0"/>
        </patternFill>
      </fill>
      <border outline="0">
        <left style="hair">
          <color auto="1"/>
        </left>
      </border>
    </ndxf>
  </rcc>
  <rfmt sheetId="2" sqref="C51" start="0" length="0">
    <dxf>
      <fill>
        <patternFill patternType="solid">
          <bgColor theme="0"/>
        </patternFill>
      </fill>
    </dxf>
  </rfmt>
  <rcc rId="282" sId="2" odxf="1" s="1" dxf="1">
    <oc r="D51" t="inlineStr">
      <is>
        <t>CDH</t>
      </is>
    </oc>
    <nc r="D51" t="inlineStr">
      <is>
        <t>CDH/CDM</t>
      </is>
    </nc>
    <odxf>
      <font>
        <b val="0"/>
        <i val="0"/>
        <strike val="0"/>
        <condense val="0"/>
        <extend val="0"/>
        <outline val="0"/>
        <shadow val="0"/>
        <u val="none"/>
        <vertAlign val="baseline"/>
        <sz val="7"/>
        <color auto="1"/>
        <name val="Cambria"/>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style="thin">
          <color auto="1"/>
        </right>
        <top style="hair">
          <color auto="1"/>
        </top>
        <bottom style="hair">
          <color auto="1"/>
        </bottom>
      </border>
      <protection locked="1" hidden="0"/>
    </odxf>
    <ndxf>
      <font>
        <sz val="7"/>
        <color auto="1"/>
        <name val="Cambria"/>
        <scheme val="none"/>
      </font>
      <fill>
        <patternFill patternType="solid">
          <bgColor rgb="FFFFFF00"/>
        </patternFill>
      </fill>
    </ndxf>
  </rcc>
  <rdn rId="0" localSheetId="1" customView="1" name="Z_17B4AB2A_7A10_4C3D_B7D7_59A4EF59B1E5_.wvu.PrintArea" hidden="1" oldHidden="1">
    <formula>PROPÉ!$A$1:$N$27</formula>
  </rdn>
  <rdn rId="0" localSheetId="2" customView="1" name="Z_17B4AB2A_7A10_4C3D_B7D7_59A4EF59B1E5_.wvu.PrintArea" hidden="1" oldHidden="1">
    <formula>BACHELOR!$A$1:$T$58</formula>
  </rdn>
  <rdn rId="0" localSheetId="3" customView="1" name="Z_17B4AB2A_7A10_4C3D_B7D7_59A4EF59B1E5_.wvu.PrintArea" hidden="1" oldHidden="1">
    <formula>'MASTER OBL'!$A$1:$M$49</formula>
  </rdn>
  <rdn rId="0" localSheetId="4" customView="1" name="Z_17B4AB2A_7A10_4C3D_B7D7_59A4EF59B1E5_.wvu.PrintArea" hidden="1" oldHidden="1">
    <formula>'MASTER PH options'!$A$1:$M$64</formula>
  </rdn>
  <rdn rId="0" localSheetId="5" customView="1" name="Z_17B4AB2A_7A10_4C3D_B7D7_59A4EF59B1E5_.wvu.PrintArea" hidden="1" oldHidden="1">
    <formula>'Master ING PH options'!$A$1:$M$65</formula>
  </rdn>
  <rcv guid="{17B4AB2A-7A10-4C3D-B7D7-59A4EF59B1E5}"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8" sId="2">
    <oc r="B47" t="inlineStr">
      <is>
        <t>Bloc 5 "SHS transversal" :</t>
      </is>
    </oc>
    <nc r="B47" t="inlineStr">
      <is>
        <t>Bloc 5 "SHS et MGT transversal" :</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 sId="4">
    <oc r="C32" t="inlineStr">
      <is>
        <t>Mari</t>
      </is>
    </oc>
    <nc r="C32" t="inlineStr">
      <is>
        <t>Lagrange</t>
      </is>
    </nc>
  </rcc>
  <rcc rId="206" sId="5">
    <oc r="C22" t="inlineStr">
      <is>
        <t>Mari</t>
      </is>
    </oc>
    <nc r="C22" t="inlineStr">
      <is>
        <t>Lagrange</t>
      </is>
    </nc>
  </rcc>
  <rfmt sheetId="5" sqref="C22" start="0" length="2147483647">
    <dxf>
      <font>
        <color rgb="FFFF0000"/>
      </font>
    </dxf>
  </rfmt>
  <rfmt sheetId="4" sqref="C32" start="0" length="2147483647">
    <dxf>
      <font>
        <color rgb="FFFF0000"/>
      </font>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color auto="1"/>
      </font>
    </dxf>
  </rfmt>
  <rfmt sheetId="1" sqref="A1:XFD1048576">
    <dxf>
      <fill>
        <patternFill patternType="none">
          <bgColor auto="1"/>
        </patternFill>
      </fill>
    </dxf>
  </rfmt>
  <rfmt sheetId="2" sqref="A1:XFD1048576">
    <dxf>
      <fill>
        <patternFill patternType="none">
          <bgColor auto="1"/>
        </patternFill>
      </fill>
    </dxf>
  </rfmt>
  <rfmt sheetId="2" sqref="A1:XFD1048576" start="0" length="2147483647">
    <dxf>
      <font>
        <color auto="1"/>
      </font>
    </dxf>
  </rfmt>
  <rfmt sheetId="3" sqref="A1:XFD1048576" start="0" length="2147483647">
    <dxf>
      <font>
        <color auto="1"/>
      </font>
    </dxf>
  </rfmt>
  <rcc rId="289" sId="4">
    <oc r="C13" t="inlineStr">
      <is>
        <t>Puppin</t>
      </is>
    </oc>
    <nc r="C13" t="inlineStr">
      <is>
        <t>Vertsteeg</t>
      </is>
    </nc>
  </rcc>
  <rcc rId="290" sId="5">
    <oc r="C34" t="inlineStr">
      <is>
        <t>Puppin</t>
      </is>
    </oc>
    <nc r="C34" t="inlineStr">
      <is>
        <t>Vertsteeg</t>
      </is>
    </nc>
  </rcc>
  <rfmt sheetId="5" sqref="A1:XFD1048576">
    <dxf>
      <fill>
        <patternFill patternType="none">
          <bgColor auto="1"/>
        </patternFill>
      </fill>
    </dxf>
  </rfmt>
  <rfmt sheetId="5" sqref="A1:XFD1048576" start="0" length="2147483647">
    <dxf>
      <font>
        <color auto="1"/>
      </font>
    </dxf>
  </rfmt>
  <rfmt sheetId="4" sqref="A1:XFD1048576">
    <dxf>
      <fill>
        <patternFill patternType="none">
          <bgColor auto="1"/>
        </patternFill>
      </fill>
    </dxf>
  </rfmt>
  <rfmt sheetId="4" sqref="A1:XFD1048576" start="0" length="2147483647">
    <dxf>
      <font>
        <color auto="1"/>
      </font>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 sId="2">
    <oc r="C25" t="inlineStr">
      <is>
        <t>Savona</t>
      </is>
    </oc>
    <nc r="C25" t="inlineStr">
      <is>
        <t>Carleo</t>
      </is>
    </nc>
  </rcc>
  <rcc rId="292" sId="4">
    <oc r="C43" t="inlineStr">
      <is>
        <t>vacat</t>
      </is>
    </oc>
    <nc r="C43" t="inlineStr">
      <is>
        <t>Augusto Penedones Fernandes</t>
      </is>
    </nc>
  </rcc>
  <rcc rId="293" sId="5">
    <oc r="C47" t="inlineStr">
      <is>
        <t>vacat</t>
      </is>
    </oc>
    <nc r="C47" t="inlineStr">
      <is>
        <t>Augusto Penedones Fernandes</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 sId="4">
    <oc r="C39" t="inlineStr">
      <is>
        <t>vacat</t>
      </is>
    </oc>
    <nc r="C39" t="inlineStr">
      <is>
        <t>Rattazzi</t>
      </is>
    </nc>
  </rcc>
  <rcc rId="295" sId="4">
    <oc r="C40" t="inlineStr">
      <is>
        <t>vacat</t>
      </is>
    </oc>
    <nc r="C40" t="inlineStr">
      <is>
        <t>Rattazzi</t>
      </is>
    </nc>
  </rcc>
  <rcc rId="296" sId="5">
    <oc r="C44" t="inlineStr">
      <is>
        <t>vacat</t>
      </is>
    </oc>
    <nc r="C44" t="inlineStr">
      <is>
        <t>Rattazzi</t>
      </is>
    </nc>
  </rcc>
  <rcc rId="297" sId="5">
    <oc r="C45" t="inlineStr">
      <is>
        <t>vacat</t>
      </is>
    </oc>
    <nc r="C45" t="inlineStr">
      <is>
        <t>Rattazzi</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8" sId="4">
    <oc r="C42" t="inlineStr">
      <is>
        <t>vacat</t>
      </is>
    </oc>
    <nc r="C42" t="inlineStr">
      <is>
        <t>Yazyev</t>
      </is>
    </nc>
  </rcc>
  <rcc rId="299" sId="5">
    <oc r="C46" t="inlineStr">
      <is>
        <t>vacat</t>
      </is>
    </oc>
    <nc r="C46" t="inlineStr">
      <is>
        <t>Yazyev</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B35" start="0" length="0">
    <dxf>
      <font>
        <sz val="9"/>
        <color auto="1"/>
        <name val="Geneva"/>
        <scheme val="none"/>
      </font>
      <alignment vertical="bottom" readingOrder="0"/>
      <border outline="0">
        <left/>
        <top/>
        <bottom/>
      </border>
    </dxf>
  </rfmt>
  <rfmt sheetId="4" xfDxf="1" sqref="B35" start="0" length="0">
    <dxf>
      <font>
        <sz val="11"/>
        <name val="Calibri"/>
        <scheme val="none"/>
      </font>
    </dxf>
  </rfmt>
  <rcc rId="300" sId="4" odxf="1" dxf="1">
    <oc r="B35" t="inlineStr">
      <is>
        <t>Physics of novel electronic materials (pas donné en 2020-21)</t>
      </is>
    </oc>
    <nc r="B35" t="inlineStr">
      <is>
        <t>Quantum transport in mesoscopic systems</t>
      </is>
    </nc>
    <ndxf>
      <font>
        <sz val="7"/>
        <name val="Cambria"/>
        <scheme val="major"/>
      </font>
      <alignment vertical="center" readingOrder="0"/>
      <border outline="0">
        <left style="hair">
          <color auto="1"/>
        </left>
        <top style="hair">
          <color auto="1"/>
        </top>
        <bottom style="hair">
          <color auto="1"/>
        </bottom>
      </border>
    </ndxf>
  </rcc>
  <rcc rId="301" sId="4">
    <oc r="C35" t="inlineStr">
      <is>
        <t>Forro/Magrez</t>
      </is>
    </oc>
    <nc r="C35" t="inlineStr">
      <is>
        <t>Banerjee</t>
      </is>
    </nc>
  </rcc>
  <rcc rId="302" sId="5" odxf="1" dxf="1">
    <oc r="B24" t="inlineStr">
      <is>
        <t>Physics of novel electronic materials (pas donné en 2020-21)</t>
      </is>
    </oc>
    <nc r="B24" t="inlineStr">
      <is>
        <t>Quantum transport in mesoscopic systems</t>
      </is>
    </nc>
    <odxf>
      <border outline="0">
        <right style="hair">
          <color auto="1"/>
        </right>
      </border>
    </odxf>
    <ndxf>
      <border outline="0">
        <right/>
      </border>
    </ndxf>
  </rcc>
  <rcc rId="303" sId="5">
    <oc r="C24" t="inlineStr">
      <is>
        <t>Forro/Magrez</t>
      </is>
    </oc>
    <nc r="C24" t="inlineStr">
      <is>
        <t>Banerjee</t>
      </is>
    </nc>
  </rcc>
  <rrc rId="304" sId="5" ref="A26:XFD26" action="insertRow"/>
  <rm rId="305" sheetId="5" source="A24:XFD24" destination="A26:XFD26" sourceSheetId="5">
    <rfmt sheetId="5" xfDxf="1" sqref="A26:XFD26" start="0" length="0">
      <dxf>
        <font>
          <sz val="7"/>
          <name val="Cambria"/>
          <scheme val="major"/>
        </font>
        <alignment vertical="center" readingOrder="0"/>
      </dxf>
    </rfmt>
    <rfmt sheetId="5" s="1" sqref="A26" start="0" length="0">
      <dxf>
        <border outline="0">
          <right style="hair">
            <color auto="1"/>
          </right>
          <top style="hair">
            <color auto="1"/>
          </top>
          <bottom style="hair">
            <color auto="1"/>
          </bottom>
        </border>
      </dxf>
    </rfmt>
    <rfmt sheetId="5" sqref="B26" start="0" length="0">
      <dxf>
        <border outline="0">
          <left style="hair">
            <color auto="1"/>
          </left>
          <right style="hair">
            <color auto="1"/>
          </right>
          <top style="hair">
            <color auto="1"/>
          </top>
          <bottom style="hair">
            <color auto="1"/>
          </bottom>
        </border>
      </dxf>
    </rfmt>
    <rfmt sheetId="5" sqref="C26" start="0" length="0">
      <dxf>
        <border outline="0">
          <left style="hair">
            <color auto="1"/>
          </left>
          <right style="hair">
            <color auto="1"/>
          </right>
          <top style="hair">
            <color auto="1"/>
          </top>
          <bottom style="hair">
            <color auto="1"/>
          </bottom>
        </border>
      </dxf>
    </rfmt>
    <rfmt sheetId="5" sqref="D26" start="0" length="0">
      <dxf>
        <alignment horizontal="center" readingOrder="0"/>
        <border outline="0">
          <left style="hair">
            <color auto="1"/>
          </left>
          <right style="thin">
            <color auto="1"/>
          </right>
          <top style="hair">
            <color auto="1"/>
          </top>
          <bottom style="hair">
            <color auto="1"/>
          </bottom>
        </border>
      </dxf>
    </rfmt>
    <rfmt sheetId="5" sqref="E26"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F26"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G26"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H26"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I26"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J26" start="0" length="0">
      <dxf>
        <font>
          <i/>
          <sz val="7"/>
          <name val="Cambria"/>
          <scheme val="major"/>
        </font>
        <alignment horizontal="center" readingOrder="0"/>
        <border outline="0">
          <left style="hair">
            <color auto="1"/>
          </left>
          <right style="thin">
            <color auto="1"/>
          </right>
          <top style="hair">
            <color auto="1"/>
          </top>
          <bottom style="hair">
            <color auto="1"/>
          </bottom>
        </border>
      </dxf>
    </rfmt>
    <rfmt sheetId="5" sqref="K26" start="0" length="0">
      <dxf>
        <alignment horizontal="center" readingOrder="0"/>
        <border outline="0">
          <left style="thin">
            <color auto="1"/>
          </left>
          <top style="hair">
            <color auto="1"/>
          </top>
          <bottom style="hair">
            <color auto="1"/>
          </bottom>
        </border>
      </dxf>
    </rfmt>
    <rfmt sheetId="5" sqref="L26" start="0" length="0">
      <dxf>
        <alignment horizontal="center" readingOrder="0"/>
        <border outline="0">
          <left style="thin">
            <color auto="1"/>
          </left>
          <right style="hair">
            <color auto="1"/>
          </right>
          <top style="hair">
            <color auto="1"/>
          </top>
          <bottom style="hair">
            <color auto="1"/>
          </bottom>
        </border>
      </dxf>
    </rfmt>
    <rfmt sheetId="5" sqref="M26" start="0" length="0">
      <dxf>
        <alignment horizontal="center" readingOrder="0"/>
        <border outline="0">
          <left style="hair">
            <color auto="1"/>
          </left>
          <top style="hair">
            <color auto="1"/>
          </top>
          <bottom style="hair">
            <color auto="1"/>
          </bottom>
        </border>
      </dxf>
    </rfmt>
  </rm>
  <rrc rId="306" sId="5" ref="A24:XFD24" action="deleteRow">
    <rfmt sheetId="5" xfDxf="1" sqref="A24:XFD24" start="0" length="0">
      <dxf>
        <font>
          <sz val="7"/>
          <name val="Cambria"/>
          <scheme val="major"/>
        </font>
        <alignment vertical="center" readingOrder="0"/>
      </dxf>
    </rfmt>
    <rfmt sheetId="5" s="1" sqref="A24" start="0" length="0">
      <dxf/>
    </rfmt>
    <rfmt sheetId="5" sqref="J24" start="0" length="0">
      <dxf/>
    </rfmt>
    <rfmt sheetId="5" sqref="K24" start="0" length="0">
      <dxf>
        <alignment horizontal="center" readingOrder="0"/>
      </dxf>
    </rfmt>
    <rfmt sheetId="5" sqref="L24" start="0" length="0">
      <dxf>
        <font>
          <b/>
          <sz val="7"/>
          <name val="Cambria"/>
          <scheme val="major"/>
        </font>
        <alignment horizontal="center" readingOrder="0"/>
      </dxf>
    </rfmt>
    <rfmt sheetId="5" sqref="M24" start="0" length="0">
      <dxf>
        <font>
          <b/>
          <sz val="7"/>
          <name val="Cambria"/>
          <scheme val="major"/>
        </font>
        <alignment horizontal="center" readingOrder="0"/>
      </dxf>
    </rfmt>
  </rrc>
  <rrc rId="307" sId="4" ref="A44:XFD44" action="insertRow"/>
  <rm rId="308" sheetId="4" source="A35:XFD35" destination="A44:XFD44" sourceSheetId="4">
    <rfmt sheetId="4" xfDxf="1" sqref="A44:XFD44" start="0" length="0">
      <dxf>
        <font>
          <sz val="7"/>
          <name val="Cambria"/>
          <scheme val="major"/>
        </font>
        <alignment vertical="center" readingOrder="0"/>
      </dxf>
    </rfmt>
    <rfmt sheetId="4" s="1" sqref="A44" start="0" length="0">
      <dxf>
        <border outline="0">
          <right style="hair">
            <color auto="1"/>
          </right>
          <top style="hair">
            <color auto="1"/>
          </top>
          <bottom style="hair">
            <color auto="1"/>
          </bottom>
        </border>
      </dxf>
    </rfmt>
    <rfmt sheetId="4" sqref="B44" start="0" length="0">
      <dxf>
        <border outline="0">
          <left style="hair">
            <color auto="1"/>
          </left>
          <top style="hair">
            <color auto="1"/>
          </top>
          <bottom style="hair">
            <color auto="1"/>
          </bottom>
        </border>
      </dxf>
    </rfmt>
    <rfmt sheetId="4" sqref="C44" start="0" length="0">
      <dxf>
        <border outline="0">
          <left style="hair">
            <color auto="1"/>
          </left>
          <right style="hair">
            <color auto="1"/>
          </right>
          <top style="hair">
            <color auto="1"/>
          </top>
          <bottom style="hair">
            <color auto="1"/>
          </bottom>
        </border>
      </dxf>
    </rfmt>
    <rfmt sheetId="4" sqref="D44" start="0" length="0">
      <dxf>
        <alignment horizontal="center" readingOrder="0"/>
        <border outline="0">
          <left style="hair">
            <color auto="1"/>
          </left>
          <right style="thin">
            <color auto="1"/>
          </right>
          <top style="hair">
            <color auto="1"/>
          </top>
          <bottom style="hair">
            <color auto="1"/>
          </bottom>
        </border>
      </dxf>
    </rfmt>
    <rfmt sheetId="4" sqref="E44"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4" sqref="F44"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4" sqref="G44"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4" sqref="H44"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4" sqref="I44"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4" sqref="J44" start="0" length="0">
      <dxf>
        <font>
          <i/>
          <sz val="7"/>
          <name val="Cambria"/>
          <scheme val="major"/>
        </font>
        <alignment horizontal="center" readingOrder="0"/>
        <border outline="0">
          <left style="hair">
            <color auto="1"/>
          </left>
          <right style="thin">
            <color auto="1"/>
          </right>
          <top style="hair">
            <color auto="1"/>
          </top>
          <bottom style="hair">
            <color auto="1"/>
          </bottom>
        </border>
      </dxf>
    </rfmt>
    <rfmt sheetId="4" sqref="K44" start="0" length="0">
      <dxf>
        <alignment horizontal="center" readingOrder="0"/>
        <border outline="0">
          <left style="thin">
            <color auto="1"/>
          </left>
          <top style="hair">
            <color auto="1"/>
          </top>
          <bottom style="hair">
            <color auto="1"/>
          </bottom>
        </border>
      </dxf>
    </rfmt>
    <rfmt sheetId="4" sqref="L44" start="0" length="0">
      <dxf>
        <alignment horizontal="center" readingOrder="0"/>
        <border outline="0">
          <left style="thin">
            <color auto="1"/>
          </left>
          <right style="hair">
            <color auto="1"/>
          </right>
          <top style="hair">
            <color auto="1"/>
          </top>
          <bottom style="hair">
            <color auto="1"/>
          </bottom>
        </border>
      </dxf>
    </rfmt>
    <rfmt sheetId="4" sqref="M44" start="0" length="0">
      <dxf>
        <alignment horizontal="center" readingOrder="0"/>
        <border outline="0">
          <left style="hair">
            <color auto="1"/>
          </left>
          <top style="hair">
            <color auto="1"/>
          </top>
          <bottom style="hair">
            <color auto="1"/>
          </bottom>
        </border>
      </dxf>
    </rfmt>
  </rm>
  <rrc rId="309" sId="4" ref="A35:XFD35" action="deleteRow">
    <rfmt sheetId="4" xfDxf="1" sqref="A35:XFD35" start="0" length="0">
      <dxf>
        <font>
          <sz val="7"/>
          <name val="Cambria"/>
          <scheme val="major"/>
        </font>
        <alignment vertical="center" readingOrder="0"/>
      </dxf>
    </rfmt>
    <rfmt sheetId="4" s="1" sqref="A35" start="0" length="0">
      <dxf/>
    </rfmt>
    <rfmt sheetId="4" sqref="J35" start="0" length="0">
      <dxf/>
    </rfmt>
    <rfmt sheetId="4" sqref="K35" start="0" length="0">
      <dxf>
        <alignment horizontal="center" readingOrder="0"/>
      </dxf>
    </rfmt>
    <rfmt sheetId="4" sqref="L35" start="0" length="0">
      <dxf>
        <font>
          <b/>
          <sz val="7"/>
          <name val="Cambria"/>
          <scheme val="major"/>
        </font>
        <alignment horizontal="center" readingOrder="0"/>
      </dxf>
    </rfmt>
    <rfmt sheetId="4" sqref="M35" start="0" length="0">
      <dxf>
        <font>
          <b/>
          <sz val="7"/>
          <name val="Cambria"/>
          <scheme val="major"/>
        </font>
        <alignment horizontal="center" readingOrder="0"/>
      </dxf>
    </rfmt>
  </rrc>
  <rcc rId="310" sId="4">
    <oc r="A43" t="inlineStr">
      <is>
        <t>PHYS-328</t>
      </is>
    </oc>
    <nc r="A43" t="inlineStr">
      <is>
        <t>PHYS-462</t>
      </is>
    </nc>
  </rcc>
  <rcc rId="311" sId="5">
    <oc r="A25" t="inlineStr">
      <is>
        <t>PHYS-328</t>
      </is>
    </oc>
    <nc r="A25" t="inlineStr">
      <is>
        <t>PHYS-462</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 sId="4">
    <oc r="C36" t="inlineStr">
      <is>
        <t>Furno/Reimerdes</t>
      </is>
    </oc>
    <nc r="C36" t="inlineStr">
      <is>
        <t>Reimerdes</t>
      </is>
    </nc>
  </rcc>
  <rcv guid="{F3EF2A98-97DB-4D2B-8741-0425E1B3E3E6}" action="delete"/>
  <rdn rId="0" localSheetId="1" customView="1" name="Z_F3EF2A98_97DB_4D2B_8741_0425E1B3E3E6_.wvu.PrintArea" hidden="1" oldHidden="1">
    <formula>PROPÉ!$A$1:$N$27</formula>
    <oldFormula>PROPÉ!$A$1:$N$27</oldFormula>
  </rdn>
  <rdn rId="0" localSheetId="2" customView="1" name="Z_F3EF2A98_97DB_4D2B_8741_0425E1B3E3E6_.wvu.PrintArea" hidden="1" oldHidden="1">
    <formula>BACHELOR!$A$1:$T$58</formula>
    <oldFormula>BACHELOR!$A$1:$T$58</oldFormula>
  </rdn>
  <rdn rId="0" localSheetId="3" customView="1" name="Z_F3EF2A98_97DB_4D2B_8741_0425E1B3E3E6_.wvu.PrintArea" hidden="1" oldHidden="1">
    <formula>'MASTER OBL'!$A$1:$M$49</formula>
    <oldFormula>'MASTER OBL'!$A$1:$M$49</oldFormula>
  </rdn>
  <rdn rId="0" localSheetId="4" customView="1" name="Z_F3EF2A98_97DB_4D2B_8741_0425E1B3E3E6_.wvu.PrintArea" hidden="1" oldHidden="1">
    <formula>'MASTER PH options'!$A$1:$M$64</formula>
    <oldFormula>'MASTER PH options'!$A$1:$M$64</oldFormula>
  </rdn>
  <rdn rId="0" localSheetId="5" customView="1" name="Z_F3EF2A98_97DB_4D2B_8741_0425E1B3E3E6_.wvu.PrintArea" hidden="1" oldHidden="1">
    <formula>'Master ING PH options'!$A$1:$M$65</formula>
    <oldFormula>'Master ING PH options'!$A$1:$M$65</oldFormula>
  </rdn>
  <rcv guid="{F3EF2A98-97DB-4D2B-8741-0425E1B3E3E6}"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8" sId="5" odxf="1" dxf="1">
    <oc r="C24" t="inlineStr">
      <is>
        <r>
          <t>Furno/</t>
        </r>
        <r>
          <rPr>
            <sz val="7"/>
            <rFont val="Cambria (Headings)"/>
          </rPr>
          <t>Reimerdes</t>
        </r>
      </is>
    </oc>
    <nc r="C24" t="inlineStr">
      <is>
        <t>Reimerdes</t>
      </is>
    </nc>
    <odxf>
      <font>
        <sz val="7"/>
        <name val="Cambria"/>
        <scheme val="major"/>
      </font>
    </odxf>
    <ndxf>
      <font>
        <sz val="7"/>
        <name val="Cambria (Headings)"/>
        <scheme val="none"/>
      </font>
    </ndxf>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 sId="4">
    <oc r="C32" t="inlineStr">
      <is>
        <t>Lagrange</t>
      </is>
    </oc>
    <nc r="C32" t="inlineStr">
      <is>
        <t>La Grange</t>
      </is>
    </nc>
  </rcc>
  <rcc rId="320" sId="5">
    <oc r="C22" t="inlineStr">
      <is>
        <t>Lagrange</t>
      </is>
    </oc>
    <nc r="C22" t="inlineStr">
      <is>
        <t>La Grange</t>
      </is>
    </nc>
  </rcc>
  <rcv guid="{A369575F-F536-4221-A1E7-D58705CACFCF}" action="delete"/>
  <rdn rId="0" localSheetId="1" customView="1" name="Z_A369575F_F536_4221_A1E7_D58705CACFCF_.wvu.PrintArea" hidden="1" oldHidden="1">
    <formula>PROPÉ!$A$1:$N$27</formula>
    <oldFormula>PROPÉ!$A$1:$N$27</oldFormula>
  </rdn>
  <rdn rId="0" localSheetId="2" customView="1" name="Z_A369575F_F536_4221_A1E7_D58705CACFCF_.wvu.PrintArea" hidden="1" oldHidden="1">
    <formula>BACHELOR!$A$1:$T$58</formula>
    <oldFormula>BACHELOR!$A$1:$T$58</oldFormula>
  </rdn>
  <rdn rId="0" localSheetId="3" customView="1" name="Z_A369575F_F536_4221_A1E7_D58705CACFCF_.wvu.PrintArea" hidden="1" oldHidden="1">
    <formula>'MASTER OBL'!$A$1:$M$49</formula>
    <oldFormula>'MASTER OBL'!$A$1:$M$49</oldFormula>
  </rdn>
  <rdn rId="0" localSheetId="4" customView="1" name="Z_A369575F_F536_4221_A1E7_D58705CACFCF_.wvu.PrintArea" hidden="1" oldHidden="1">
    <formula>'MASTER PH options'!$A$1:$M$64</formula>
    <oldFormula>'MASTER PH options'!$A$1:$M$64</oldFormula>
  </rdn>
  <rdn rId="0" localSheetId="5" customView="1" name="Z_A369575F_F536_4221_A1E7_D58705CACFCF_.wvu.PrintArea" hidden="1" oldHidden="1">
    <formula>'Master ING PH options'!$A$1:$M$65</formula>
    <oldFormula>'Master ING PH options'!$A$1:$M$65</oldFormula>
  </rdn>
  <rcv guid="{A369575F-F536-4221-A1E7-D58705CACFCF}"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6" sId="4">
    <oc r="C33" t="inlineStr">
      <is>
        <t>Hursin/Pautz/Laureau</t>
      </is>
    </oc>
    <nc r="C33" t="inlineStr">
      <is>
        <t>Hursin</t>
      </is>
    </nc>
  </rcc>
  <rcc rId="327" sId="5">
    <oc r="C41" t="inlineStr">
      <is>
        <t>Hursin/Laureau/Pautz</t>
      </is>
    </oc>
    <nc r="C41" t="inlineStr">
      <is>
        <t>Hursin</t>
      </is>
    </nc>
  </rcc>
  <rdn rId="0" localSheetId="1" customView="1" name="Z_50CD7ADD_9F55_4346_895A_73CDA04A28D6_.wvu.PrintArea" hidden="1" oldHidden="1">
    <formula>PROPÉ!$A$1:$N$27</formula>
  </rdn>
  <rdn rId="0" localSheetId="2" customView="1" name="Z_50CD7ADD_9F55_4346_895A_73CDA04A28D6_.wvu.PrintArea" hidden="1" oldHidden="1">
    <formula>BACHELOR!$A$1:$T$58</formula>
  </rdn>
  <rdn rId="0" localSheetId="3" customView="1" name="Z_50CD7ADD_9F55_4346_895A_73CDA04A28D6_.wvu.PrintArea" hidden="1" oldHidden="1">
    <formula>'MASTER OBL'!$A$1:$M$49</formula>
  </rdn>
  <rdn rId="0" localSheetId="4" customView="1" name="Z_50CD7ADD_9F55_4346_895A_73CDA04A28D6_.wvu.PrintArea" hidden="1" oldHidden="1">
    <formula>'MASTER PH options'!$A$1:$M$64</formula>
  </rdn>
  <rdn rId="0" localSheetId="5" customView="1" name="Z_50CD7ADD_9F55_4346_895A_73CDA04A28D6_.wvu.PrintArea" hidden="1" oldHidden="1">
    <formula>'Master ING PH options'!$A$1:$M$65</formula>
  </rdn>
  <rcv guid="{50CD7ADD-9F55-4346-895A-73CDA04A28D6}"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3" sId="4">
    <oc r="C13" t="inlineStr">
      <is>
        <t>Vertsteeg</t>
      </is>
    </oc>
    <nc r="C13" t="inlineStr">
      <is>
        <t>Versteeg</t>
      </is>
    </nc>
  </rcc>
  <rcc rId="334" sId="5">
    <oc r="C34" t="inlineStr">
      <is>
        <t>Vertsteeg</t>
      </is>
    </oc>
    <nc r="C34" t="inlineStr">
      <is>
        <t>Versteeg</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D53F17C-E62D-1845-B47C-2A70ADA52302}" action="delete"/>
  <rdn rId="0" localSheetId="1" customView="1" name="Z_FD53F17C_E62D_1845_B47C_2A70ADA52302_.wvu.PrintArea" hidden="1" oldHidden="1">
    <formula>PROPÉ!$A$1:$N$27</formula>
    <oldFormula>PROPÉ!$A$1:$N$27</oldFormula>
  </rdn>
  <rdn rId="0" localSheetId="2" customView="1" name="Z_FD53F17C_E62D_1845_B47C_2A70ADA52302_.wvu.PrintArea" hidden="1" oldHidden="1">
    <formula>BACHELOR!$A$1:$T$58</formula>
    <oldFormula>BACHELOR!$A$1:$T$58</oldFormula>
  </rdn>
  <rdn rId="0" localSheetId="3" customView="1" name="Z_FD53F17C_E62D_1845_B47C_2A70ADA52302_.wvu.PrintArea" hidden="1" oldHidden="1">
    <formula>'MASTER OBL'!$A$1:$M$49</formula>
    <oldFormula>'MASTER OBL'!$A$1:$M$49</oldFormula>
  </rdn>
  <rdn rId="0" localSheetId="4" customView="1" name="Z_FD53F17C_E62D_1845_B47C_2A70ADA52302_.wvu.PrintArea" hidden="1" oldHidden="1">
    <formula>'MASTER PH options'!$A$1:$M$64</formula>
    <oldFormula>'MASTER PH options'!$A$1:$M$64</oldFormula>
  </rdn>
  <rdn rId="0" localSheetId="5" customView="1" name="Z_FD53F17C_E62D_1845_B47C_2A70ADA52302_.wvu.PrintArea" hidden="1" oldHidden="1">
    <formula>'Master ING PH options'!$A$1:$M$65</formula>
    <oldFormula>'Master ING PH options'!$A$1:$M$65</oldFormula>
  </rdn>
  <rcv guid="{FD53F17C-E62D-1845-B47C-2A70ADA52302}"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5" sId="4">
    <oc r="B31" t="inlineStr">
      <is>
        <t>Physics of atoms, nuclei and elementary particles</t>
      </is>
    </oc>
    <nc r="B31" t="inlineStr">
      <is>
        <t>Physics of atoms, nuclei and elementary particles (pas donné en 2020-21)</t>
      </is>
    </nc>
  </rcc>
  <rcc rId="336" sId="5">
    <oc r="B40" t="inlineStr">
      <is>
        <t>Physics of atoms, nuclei and elementary particles</t>
      </is>
    </oc>
    <nc r="B40" t="inlineStr">
      <is>
        <t>Physics of atoms, nuclei and elementary particles (pas donné en 2020-21)</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7" sId="1" ref="A2:XFD2" action="insertRow"/>
  <rrc rId="338" sId="2" ref="A2:XFD2" action="insertRow"/>
  <rrc rId="339" sId="3" ref="A2:XFD2" action="insertRow"/>
  <rrc rId="340" sId="5" ref="A2:XFD2" action="insertRow"/>
  <rrc rId="341" sId="4" ref="A2:XFD2" action="insertRow"/>
  <rcv guid="{A369575F-F536-4221-A1E7-D58705CACFCF}" action="delete"/>
  <rdn rId="0" localSheetId="1" customView="1" name="Z_A369575F_F536_4221_A1E7_D58705CACFCF_.wvu.PrintArea" hidden="1" oldHidden="1">
    <formula>PROPÉ!$A$1:$N$28</formula>
    <oldFormula>PROPÉ!$A$1:$N$28</oldFormula>
  </rdn>
  <rdn rId="0" localSheetId="2" customView="1" name="Z_A369575F_F536_4221_A1E7_D58705CACFCF_.wvu.PrintArea" hidden="1" oldHidden="1">
    <formula>BACHELOR!$A$1:$T$59</formula>
    <oldFormula>BACHELOR!$A$1:$T$59</oldFormula>
  </rdn>
  <rdn rId="0" localSheetId="3" customView="1" name="Z_A369575F_F536_4221_A1E7_D58705CACFCF_.wvu.PrintArea" hidden="1" oldHidden="1">
    <formula>'MASTER OBL'!$A$1:$M$50</formula>
    <oldFormula>'MASTER OBL'!$A$1:$M$50</oldFormula>
  </rdn>
  <rdn rId="0" localSheetId="4" customView="1" name="Z_A369575F_F536_4221_A1E7_D58705CACFCF_.wvu.PrintArea" hidden="1" oldHidden="1">
    <formula>'MASTER PH options'!$A$1:$M$65</formula>
    <oldFormula>'MASTER PH options'!$A$1:$M$65</oldFormula>
  </rdn>
  <rdn rId="0" localSheetId="5" customView="1" name="Z_A369575F_F536_4221_A1E7_D58705CACFCF_.wvu.PrintArea" hidden="1" oldHidden="1">
    <formula>'Master ING PH options'!$A$1:$M$66</formula>
    <oldFormula>'Master ING PH options'!$A$1:$M$66</oldFormula>
  </rdn>
  <rcv guid="{A369575F-F536-4221-A1E7-D58705CACFCF}"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7" sId="4">
    <oc r="B24" t="inlineStr">
      <is>
        <t>Laser-particle interactions</t>
      </is>
    </oc>
    <nc r="B24" t="inlineStr">
      <is>
        <t>Laser-particle interactions (pas donné en 20-21)</t>
      </is>
    </nc>
  </rcc>
  <rcv guid="{50CD7ADD-9F55-4346-895A-73CDA04A28D6}" action="delete"/>
  <rdn rId="0" localSheetId="1" customView="1" name="Z_50CD7ADD_9F55_4346_895A_73CDA04A28D6_.wvu.PrintArea" hidden="1" oldHidden="1">
    <formula>PROPÉ!$A$1:$N$28</formula>
    <oldFormula>PROPÉ!$A$1:$N$28</oldFormula>
  </rdn>
  <rdn rId="0" localSheetId="2" customView="1" name="Z_50CD7ADD_9F55_4346_895A_73CDA04A28D6_.wvu.PrintArea" hidden="1" oldHidden="1">
    <formula>BACHELOR!$A$1:$T$59</formula>
    <oldFormula>BACHELOR!$A$1:$T$59</oldFormula>
  </rdn>
  <rdn rId="0" localSheetId="3" customView="1" name="Z_50CD7ADD_9F55_4346_895A_73CDA04A28D6_.wvu.PrintArea" hidden="1" oldHidden="1">
    <formula>'MASTER OBL'!$A$1:$M$50</formula>
    <oldFormula>'MASTER OBL'!$A$1:$M$50</oldFormula>
  </rdn>
  <rdn rId="0" localSheetId="4" customView="1" name="Z_50CD7ADD_9F55_4346_895A_73CDA04A28D6_.wvu.PrintArea" hidden="1" oldHidden="1">
    <formula>'MASTER PH options'!$A$1:$M$65</formula>
    <oldFormula>'MASTER PH options'!$A$1:$M$65</oldFormula>
  </rdn>
  <rdn rId="0" localSheetId="5" customView="1" name="Z_50CD7ADD_9F55_4346_895A_73CDA04A28D6_.wvu.PrintArea" hidden="1" oldHidden="1">
    <formula>'Master ING PH options'!$A$1:$M$66</formula>
    <oldFormula>'Master ING PH options'!$A$1:$M$66</oldFormula>
  </rdn>
  <rcv guid="{50CD7ADD-9F55-4346-895A-73CDA04A28D6}"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3" sId="5">
    <oc r="B17" t="inlineStr">
      <is>
        <t>Laser-particle interactions</t>
      </is>
    </oc>
    <nc r="B17" t="inlineStr">
      <is>
        <t>Laser-particle interactions (pas donné en 20-21)</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4" sId="4">
    <oc r="C21" t="inlineStr">
      <is>
        <t>Vacat</t>
      </is>
    </oc>
    <nc r="C21" t="inlineStr">
      <is>
        <t>Neronov/Perrina</t>
      </is>
    </nc>
  </rcc>
  <rcc rId="355" sId="5">
    <oc r="C37" t="inlineStr">
      <is>
        <t>Vacat</t>
      </is>
    </oc>
    <nc r="C37" t="inlineStr">
      <is>
        <t>Neronov/Perrina</t>
      </is>
    </nc>
  </rcc>
  <rcv guid="{50CD7ADD-9F55-4346-895A-73CDA04A28D6}" action="delete"/>
  <rdn rId="0" localSheetId="1" customView="1" name="Z_50CD7ADD_9F55_4346_895A_73CDA04A28D6_.wvu.PrintArea" hidden="1" oldHidden="1">
    <formula>PROPÉ!$A$1:$N$28</formula>
    <oldFormula>PROPÉ!$A$1:$N$28</oldFormula>
  </rdn>
  <rdn rId="0" localSheetId="2" customView="1" name="Z_50CD7ADD_9F55_4346_895A_73CDA04A28D6_.wvu.PrintArea" hidden="1" oldHidden="1">
    <formula>BACHELOR!$A$1:$T$59</formula>
    <oldFormula>BACHELOR!$A$1:$T$59</oldFormula>
  </rdn>
  <rdn rId="0" localSheetId="3" customView="1" name="Z_50CD7ADD_9F55_4346_895A_73CDA04A28D6_.wvu.PrintArea" hidden="1" oldHidden="1">
    <formula>'MASTER OBL'!$A$1:$M$50</formula>
    <oldFormula>'MASTER OBL'!$A$1:$M$50</oldFormula>
  </rdn>
  <rdn rId="0" localSheetId="4" customView="1" name="Z_50CD7ADD_9F55_4346_895A_73CDA04A28D6_.wvu.PrintArea" hidden="1" oldHidden="1">
    <formula>'MASTER PH options'!$A$1:$M$65</formula>
    <oldFormula>'MASTER PH options'!$A$1:$M$65</oldFormula>
  </rdn>
  <rdn rId="0" localSheetId="5" customView="1" name="Z_50CD7ADD_9F55_4346_895A_73CDA04A28D6_.wvu.PrintArea" hidden="1" oldHidden="1">
    <formula>'Master ING PH options'!$A$1:$M$66</formula>
    <oldFormula>'Master ING PH options'!$A$1:$M$66</oldFormula>
  </rdn>
  <rcv guid="{50CD7ADD-9F55-4346-895A-73CDA04A28D6}"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1" sId="4">
    <oc r="M43" t="inlineStr">
      <is>
        <t>oral</t>
      </is>
    </oc>
    <nc r="M43" t="inlineStr">
      <is>
        <t>écrit</t>
      </is>
    </nc>
  </rcc>
  <rcc rId="362" sId="5">
    <oc r="M48" t="inlineStr">
      <is>
        <t>oral</t>
      </is>
    </oc>
    <nc r="M48" t="inlineStr">
      <is>
        <t>écrit</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3" sId="4" xfDxf="1" dxf="1">
    <oc r="B21" t="inlineStr">
      <is>
        <t xml:space="preserve">Introduction à la physique des astroparticules </t>
      </is>
    </oc>
    <nc r="B21" t="inlineStr">
      <is>
        <t>Introduction to astroparticle physics</t>
      </is>
    </nc>
    <ndxf>
      <font>
        <sz val="7"/>
        <name val="Cambria"/>
        <scheme val="major"/>
      </font>
      <alignment vertical="center" readingOrder="0"/>
      <border outline="0">
        <left style="hair">
          <color auto="1"/>
        </left>
        <bottom style="hair">
          <color auto="1"/>
        </bottom>
      </border>
    </ndxf>
  </rcc>
  <rcv guid="{F3EF2A98-97DB-4D2B-8741-0425E1B3E3E6}" action="delete"/>
  <rdn rId="0" localSheetId="1" customView="1" name="Z_F3EF2A98_97DB_4D2B_8741_0425E1B3E3E6_.wvu.PrintArea" hidden="1" oldHidden="1">
    <formula>PROPÉ!$A$1:$N$28</formula>
    <oldFormula>PROPÉ!$A$1:$N$28</oldFormula>
  </rdn>
  <rdn rId="0" localSheetId="2" customView="1" name="Z_F3EF2A98_97DB_4D2B_8741_0425E1B3E3E6_.wvu.PrintArea" hidden="1" oldHidden="1">
    <formula>BACHELOR!$A$1:$T$59</formula>
    <oldFormula>BACHELOR!$A$1:$T$59</oldFormula>
  </rdn>
  <rdn rId="0" localSheetId="3" customView="1" name="Z_F3EF2A98_97DB_4D2B_8741_0425E1B3E3E6_.wvu.PrintArea" hidden="1" oldHidden="1">
    <formula>'MASTER OBL'!$A$1:$M$50</formula>
    <oldFormula>'MASTER OBL'!$A$1:$M$50</oldFormula>
  </rdn>
  <rdn rId="0" localSheetId="4" customView="1" name="Z_F3EF2A98_97DB_4D2B_8741_0425E1B3E3E6_.wvu.PrintArea" hidden="1" oldHidden="1">
    <formula>'MASTER PH options'!$A$1:$M$65</formula>
    <oldFormula>'MASTER PH options'!$A$1:$M$65</oldFormula>
  </rdn>
  <rdn rId="0" localSheetId="5" customView="1" name="Z_F3EF2A98_97DB_4D2B_8741_0425E1B3E3E6_.wvu.PrintArea" hidden="1" oldHidden="1">
    <formula>'Master ING PH options'!$A$1:$M$66</formula>
    <oldFormula>'Master ING PH options'!$A$1:$M$66</oldFormula>
  </rdn>
  <rcv guid="{F3EF2A98-97DB-4D2B-8741-0425E1B3E3E6}"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xfDxf="1" sqref="B37" start="0" length="0">
    <dxf>
      <font>
        <sz val="7"/>
        <name val="Cambria"/>
        <scheme val="major"/>
      </font>
      <alignment vertical="center" readingOrder="0"/>
      <border outline="0">
        <left style="hair">
          <color auto="1"/>
        </left>
        <right style="hair">
          <color auto="1"/>
        </right>
        <top style="hair">
          <color auto="1"/>
        </top>
        <bottom style="hair">
          <color auto="1"/>
        </bottom>
      </border>
    </dxf>
  </rfmt>
  <rfmt sheetId="5" xfDxf="1" sqref="B37" start="0" length="0">
    <dxf>
      <font>
        <sz val="7"/>
        <name val="Cambria"/>
        <scheme val="major"/>
      </font>
      <alignment vertical="center" readingOrder="0"/>
      <border outline="0">
        <left style="hair">
          <color auto="1"/>
        </left>
        <right style="hair">
          <color auto="1"/>
        </right>
        <top style="hair">
          <color auto="1"/>
        </top>
        <bottom style="hair">
          <color auto="1"/>
        </bottom>
      </border>
    </dxf>
  </rfmt>
  <rcc rId="369" sId="5">
    <oc r="B37" t="inlineStr">
      <is>
        <t xml:space="preserve">Introduction à la physique des astroparticules </t>
      </is>
    </oc>
    <nc r="B37" t="inlineStr">
      <is>
        <t>Introduction to astroparticle physics</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0" sId="2">
    <oc r="C41" t="inlineStr">
      <is>
        <t>De Los Rios</t>
      </is>
    </oc>
    <nc r="C41" t="inlineStr">
      <is>
        <t>De Los Rios/Manley</t>
      </is>
    </nc>
  </rcc>
  <rcv guid="{50CD7ADD-9F55-4346-895A-73CDA04A28D6}" action="delete"/>
  <rdn rId="0" localSheetId="1" customView="1" name="Z_50CD7ADD_9F55_4346_895A_73CDA04A28D6_.wvu.PrintArea" hidden="1" oldHidden="1">
    <formula>PROPÉ!$A$1:$N$28</formula>
    <oldFormula>PROPÉ!$A$1:$N$28</oldFormula>
  </rdn>
  <rdn rId="0" localSheetId="2" customView="1" name="Z_50CD7ADD_9F55_4346_895A_73CDA04A28D6_.wvu.PrintArea" hidden="1" oldHidden="1">
    <formula>BACHELOR!$A$1:$T$59</formula>
    <oldFormula>BACHELOR!$A$1:$T$59</oldFormula>
  </rdn>
  <rdn rId="0" localSheetId="3" customView="1" name="Z_50CD7ADD_9F55_4346_895A_73CDA04A28D6_.wvu.PrintArea" hidden="1" oldHidden="1">
    <formula>'MASTER OBL'!$A$1:$M$50</formula>
    <oldFormula>'MASTER OBL'!$A$1:$M$50</oldFormula>
  </rdn>
  <rdn rId="0" localSheetId="4" customView="1" name="Z_50CD7ADD_9F55_4346_895A_73CDA04A28D6_.wvu.PrintArea" hidden="1" oldHidden="1">
    <formula>'MASTER PH options'!$A$1:$M$65</formula>
    <oldFormula>'MASTER PH options'!$A$1:$M$65</oldFormula>
  </rdn>
  <rdn rId="0" localSheetId="5" customView="1" name="Z_50CD7ADD_9F55_4346_895A_73CDA04A28D6_.wvu.PrintArea" hidden="1" oldHidden="1">
    <formula>'Master ING PH options'!$A$1:$M$66</formula>
    <oldFormula>'Master ING PH options'!$A$1:$M$66</oldFormula>
  </rdn>
  <rcv guid="{50CD7ADD-9F55-4346-895A-73CDA04A28D6}"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 sId="4">
    <oc r="B32" t="inlineStr">
      <is>
        <t>Physics of atoms, nuclei and elementary particles (pas donné en 2020-21)</t>
      </is>
    </oc>
    <nc r="B32" t="inlineStr">
      <is>
        <t>Physics of atoms, nuclei and elementary particles (pas donné en 20-21)</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14">
    <dxf>
      <fill>
        <patternFill>
          <bgColor rgb="FFFFFF00"/>
        </patternFill>
      </fill>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7" sId="1">
    <oc r="L8">
      <f>SUM(L10:L15)</f>
    </oc>
    <nc r="L8">
      <f>SUM(L9:L14)</f>
    </nc>
  </rcc>
  <rcc rId="378" sId="1">
    <oc r="L16">
      <f>SUM(L17:L20)</f>
    </oc>
    <nc r="L16">
      <f>SUM(L17:L20)</f>
    </nc>
  </rcc>
  <rcc rId="379" sId="2">
    <oc r="Q8">
      <f>SUM(Q10:Q15)</f>
    </oc>
    <nc r="Q8">
      <f>SUM(Q9:Q15)</f>
    </nc>
  </rcc>
  <rcc rId="380" sId="2">
    <oc r="Q17">
      <f>SUM(Q18:Q21)</f>
    </oc>
    <nc r="Q17">
      <f>SUM(Q18:Q21)</f>
    </nc>
  </rcc>
  <rcv guid="{50CD7ADD-9F55-4346-895A-73CDA04A28D6}" action="delete"/>
  <rdn rId="0" localSheetId="1" customView="1" name="Z_50CD7ADD_9F55_4346_895A_73CDA04A28D6_.wvu.PrintArea" hidden="1" oldHidden="1">
    <formula>PROPÉ!$A$1:$N$28</formula>
    <oldFormula>PROPÉ!$A$1:$N$28</oldFormula>
  </rdn>
  <rdn rId="0" localSheetId="2" customView="1" name="Z_50CD7ADD_9F55_4346_895A_73CDA04A28D6_.wvu.PrintArea" hidden="1" oldHidden="1">
    <formula>BACHELOR!$A$1:$T$59</formula>
    <oldFormula>BACHELOR!$A$1:$T$59</oldFormula>
  </rdn>
  <rdn rId="0" localSheetId="3" customView="1" name="Z_50CD7ADD_9F55_4346_895A_73CDA04A28D6_.wvu.PrintArea" hidden="1" oldHidden="1">
    <formula>'MASTER OBL'!$A$1:$M$50</formula>
    <oldFormula>'MASTER OBL'!$A$1:$M$50</oldFormula>
  </rdn>
  <rdn rId="0" localSheetId="4" customView="1" name="Z_50CD7ADD_9F55_4346_895A_73CDA04A28D6_.wvu.PrintArea" hidden="1" oldHidden="1">
    <formula>'MASTER PH options'!$A$1:$M$65</formula>
    <oldFormula>'MASTER PH options'!$A$1:$M$65</oldFormula>
  </rdn>
  <rdn rId="0" localSheetId="5" customView="1" name="Z_50CD7ADD_9F55_4346_895A_73CDA04A28D6_.wvu.PrintArea" hidden="1" oldHidden="1">
    <formula>'Master ING PH options'!$A$1:$M$66</formula>
    <oldFormula>'Master ING PH options'!$A$1:$M$66</oldFormula>
  </rdn>
  <rcv guid="{50CD7ADD-9F55-4346-895A-73CDA04A28D6}"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6" sId="4">
    <oc r="C14" t="inlineStr">
      <is>
        <t>Versteeg</t>
      </is>
    </oc>
    <nc r="C14" t="inlineStr">
      <is>
        <t>Versteeg/Polishchuk</t>
      </is>
    </nc>
  </rcc>
  <rcc rId="387" sId="5">
    <oc r="C35" t="inlineStr">
      <is>
        <t>Versteeg</t>
      </is>
    </oc>
    <nc r="C35" t="inlineStr">
      <is>
        <t>Versteeg/Polishchuk</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0">
    <dxf>
      <fill>
        <patternFill>
          <bgColor rgb="FFFFFF00"/>
        </patternFill>
      </fill>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 sId="1">
    <oc r="D9" t="inlineStr">
      <is>
        <t>Troyanov</t>
      </is>
    </oc>
    <nc r="D9" t="inlineStr">
      <is>
        <t>Ruf</t>
      </is>
    </nc>
  </rcc>
  <rfmt sheetId="1" sqref="D9" start="0" length="2147483647">
    <dxf>
      <font>
        <color rgb="FFFF0000"/>
      </font>
    </dxf>
  </rfmt>
  <rfmt sheetId="1" sqref="E8:E9">
    <dxf>
      <fill>
        <patternFill>
          <bgColor rgb="FFFFFF00"/>
        </patternFill>
      </fill>
    </dxf>
  </rfmt>
  <rcc rId="208" sId="2">
    <oc r="C8" t="inlineStr">
      <is>
        <t>Ruf</t>
      </is>
    </oc>
    <nc r="C8" t="inlineStr">
      <is>
        <t>Stubbe</t>
      </is>
    </nc>
  </rcc>
  <rfmt sheetId="2" sqref="D8:D9">
    <dxf>
      <fill>
        <patternFill>
          <bgColor rgb="FFFFFF0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1">
    <dxf>
      <fill>
        <patternFill>
          <bgColor rgb="FFFFFF0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B34" start="0" length="0">
    <dxf>
      <font>
        <sz val="7"/>
        <color theme="1"/>
        <name val="Cambria"/>
        <scheme val="major"/>
      </font>
      <fill>
        <patternFill patternType="solid">
          <bgColor indexed="9"/>
        </patternFill>
      </fill>
    </dxf>
  </rfmt>
  <rfmt sheetId="5" s="1" sqref="B35" start="0" length="0">
    <dxf>
      <fill>
        <patternFill patternType="solid">
          <bgColor indexed="9"/>
        </patternFill>
      </fill>
    </dxf>
  </rfmt>
  <rfmt sheetId="5" sqref="B37" start="0" length="0">
    <dxf>
      <font>
        <sz val="7"/>
        <name val="Cambria"/>
        <scheme val="major"/>
      </font>
    </dxf>
  </rfmt>
  <rfmt sheetId="5" sqref="B39" start="0" length="0">
    <dxf>
      <fill>
        <patternFill patternType="solid">
          <bgColor indexed="9"/>
        </patternFill>
      </fill>
      <alignment vertical="center" readingOrder="0"/>
    </dxf>
  </rfmt>
  <rfmt sheetId="5" sqref="B40" start="0" length="0">
    <dxf>
      <fill>
        <patternFill patternType="solid">
          <bgColor indexed="9"/>
        </patternFill>
      </fill>
      <alignment vertical="center" readingOrder="0"/>
      <border outline="0">
        <left style="hair">
          <color auto="1"/>
        </left>
        <right style="hair">
          <color auto="1"/>
        </right>
        <top style="hair">
          <color auto="1"/>
        </top>
        <bottom style="hair">
          <color auto="1"/>
        </bottom>
      </border>
    </dxf>
  </rfmt>
  <rcc rId="209" sId="5">
    <oc r="B35" t="inlineStr">
      <is>
        <r>
          <t xml:space="preserve">Biophysics : </t>
        </r>
        <r>
          <rPr>
            <sz val="7"/>
            <rFont val="Cambria (Headings)"/>
          </rPr>
          <t>physics of biological systems</t>
        </r>
      </is>
    </oc>
    <nc r="B35" t="inlineStr">
      <is>
        <t>Biophysics : physics of biological systems</t>
      </is>
    </nc>
  </rcc>
  <rfmt sheetId="2" sqref="D44">
    <dxf>
      <fill>
        <patternFill>
          <bgColor rgb="FFFFFF00"/>
        </patternFill>
      </fill>
    </dxf>
  </rfmt>
  <rfmt sheetId="1" sqref="E13">
    <dxf>
      <fill>
        <patternFill>
          <bgColor rgb="FFFFFF00"/>
        </patternFill>
      </fill>
    </dxf>
  </rfmt>
  <rfmt sheetId="2" sqref="D23">
    <dxf>
      <fill>
        <patternFill>
          <bgColor rgb="FFFFFF00"/>
        </patternFill>
      </fill>
    </dxf>
  </rfmt>
  <rcc rId="210" sId="4">
    <oc r="C43" t="inlineStr">
      <is>
        <t>Chapochnikov</t>
      </is>
    </oc>
    <nc r="C43" t="inlineStr">
      <is>
        <t>vacat</t>
      </is>
    </nc>
  </rcc>
  <rcc rId="211" sId="4">
    <oc r="C44" t="inlineStr">
      <is>
        <t>Penedones / Rattazzi / Savona</t>
      </is>
    </oc>
    <nc r="C44" t="inlineStr">
      <is>
        <t>vacat</t>
      </is>
    </nc>
  </rcc>
  <rfmt sheetId="4" sqref="C43:C44" start="0" length="2147483647">
    <dxf>
      <font>
        <color rgb="FFFF0000"/>
      </font>
    </dxf>
  </rfmt>
  <rfmt sheetId="4" sqref="D43:D44">
    <dxf>
      <fill>
        <patternFill>
          <bgColor rgb="FFFFFF00"/>
        </patternFill>
      </fill>
    </dxf>
  </rfmt>
  <rcc rId="212" sId="5">
    <oc r="C47" t="inlineStr">
      <is>
        <t>Chapochnikov</t>
      </is>
    </oc>
    <nc r="C47" t="inlineStr">
      <is>
        <t>vacat</t>
      </is>
    </nc>
  </rcc>
  <rcc rId="213" sId="5">
    <oc r="C48" t="inlineStr">
      <is>
        <t>Penedones / Rattazzi / Savona</t>
      </is>
    </oc>
    <nc r="C48" t="inlineStr">
      <is>
        <t>vacat</t>
      </is>
    </nc>
  </rcc>
  <rfmt sheetId="5" sqref="D47:D48">
    <dxf>
      <fill>
        <patternFill patternType="solid">
          <bgColor rgb="FFFFFF00"/>
        </patternFill>
      </fill>
    </dxf>
  </rfmt>
  <rfmt sheetId="5" sqref="C47:C48" start="0" length="2147483647">
    <dxf>
      <font>
        <color rgb="FFFF0000"/>
      </font>
    </dxf>
  </rfmt>
  <rfmt sheetId="4" sqref="D50">
    <dxf>
      <fill>
        <patternFill>
          <bgColor rgb="FFFFFF00"/>
        </patternFill>
      </fill>
    </dxf>
  </rfmt>
  <rfmt sheetId="5" sqref="D52">
    <dxf>
      <fill>
        <patternFill patternType="solid">
          <bgColor rgb="FFFFFF00"/>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D42">
    <dxf>
      <fill>
        <patternFill>
          <bgColor rgb="FFFFFF00"/>
        </patternFill>
      </fill>
    </dxf>
  </rfmt>
  <rfmt sheetId="2" sqref="D11">
    <dxf>
      <fill>
        <patternFill>
          <bgColor rgb="FFFFFF00"/>
        </patternFill>
      </fill>
    </dxf>
  </rfmt>
  <rfmt sheetId="2" sqref="D20">
    <dxf>
      <fill>
        <patternFill>
          <bgColor rgb="FFFFFF00"/>
        </patternFill>
      </fill>
    </dxf>
  </rfmt>
  <rfmt sheetId="2" sqref="D33">
    <dxf>
      <fill>
        <patternFill>
          <bgColor rgb="FFFFFF00"/>
        </patternFill>
      </fill>
    </dxf>
  </rfmt>
  <rfmt sheetId="5" sqref="D23">
    <dxf>
      <fill>
        <patternFill patternType="solid">
          <bgColor rgb="FFFFFF00"/>
        </patternFill>
      </fill>
    </dxf>
  </rfmt>
  <rfmt sheetId="5" sqref="D29">
    <dxf>
      <fill>
        <patternFill patternType="solid">
          <bgColor rgb="FFFFFF00"/>
        </patternFill>
      </fill>
    </dxf>
  </rfmt>
  <rfmt sheetId="4" sqref="D52">
    <dxf>
      <fill>
        <patternFill>
          <bgColor rgb="FFFFFF00"/>
        </patternFill>
      </fill>
    </dxf>
  </rfmt>
  <rcc rId="214" sId="5">
    <oc r="C50" t="inlineStr">
      <is>
        <t>Sibiryakov</t>
      </is>
    </oc>
    <nc r="C50" t="inlineStr">
      <is>
        <t>Chapochnikov</t>
      </is>
    </nc>
  </rcc>
  <rfmt sheetId="5" sqref="D50:D51">
    <dxf>
      <fill>
        <patternFill patternType="solid">
          <bgColor rgb="FFFFFF00"/>
        </patternFill>
      </fill>
    </dxf>
  </rfmt>
  <rcc rId="215" sId="4">
    <oc r="C48" t="inlineStr">
      <is>
        <t>Sibiryakov</t>
      </is>
    </oc>
    <nc r="C48" t="inlineStr">
      <is>
        <t>Chapochnikov</t>
      </is>
    </nc>
  </rcc>
  <rfmt sheetId="4" sqref="D48:D49">
    <dxf>
      <fill>
        <patternFill>
          <bgColor rgb="FFFFFF00"/>
        </patternFill>
      </fill>
    </dxf>
  </rfmt>
  <rfmt sheetId="2" sqref="D17">
    <dxf>
      <fill>
        <patternFill>
          <bgColor rgb="FFFFFF00"/>
        </patternFill>
      </fill>
    </dxf>
  </rfmt>
  <rfmt sheetId="4" sqref="D45">
    <dxf>
      <fill>
        <patternFill>
          <bgColor rgb="FFFFFF00"/>
        </patternFill>
      </fill>
    </dxf>
  </rfmt>
  <rcc rId="216" sId="5">
    <oc r="C26" t="inlineStr">
      <is>
        <t>Bochud/Damet/Frajtag</t>
      </is>
    </oc>
    <nc r="C26" t="inlineStr">
      <is>
        <r>
          <rPr>
            <sz val="7"/>
            <color rgb="FFFF0000"/>
            <rFont val="Cambria"/>
            <family val="1"/>
          </rPr>
          <t>Pitschke</t>
        </r>
        <r>
          <rPr>
            <sz val="7"/>
            <rFont val="Cambria"/>
            <family val="1"/>
          </rPr>
          <t>/Damet/Frajtag</t>
        </r>
      </is>
    </nc>
  </rcc>
  <rfmt sheetId="2" sqref="D40">
    <dxf>
      <fill>
        <patternFill>
          <bgColor rgb="FFFFFF00"/>
        </patternFill>
      </fill>
    </dxf>
  </rfmt>
  <rfmt sheetId="2" sqref="D10">
    <dxf>
      <fill>
        <patternFill>
          <bgColor rgb="FFFFFF00"/>
        </patternFill>
      </fill>
    </dxf>
  </rfmt>
  <rfmt sheetId="4" sqref="D55">
    <dxf>
      <fill>
        <patternFill>
          <bgColor rgb="FFFFFF00"/>
        </patternFill>
      </fill>
    </dxf>
  </rfmt>
  <rfmt sheetId="5" sqref="D56">
    <dxf>
      <fill>
        <patternFill patternType="solid">
          <bgColor rgb="FFFFFF00"/>
        </patternFill>
      </fill>
    </dxf>
  </rfmt>
  <rfmt sheetId="5" sqref="D12">
    <dxf>
      <fill>
        <patternFill patternType="solid">
          <bgColor rgb="FFFFFF00"/>
        </patternFill>
      </fill>
    </dxf>
  </rfmt>
  <rfmt sheetId="4" sqref="D17">
    <dxf>
      <fill>
        <patternFill>
          <bgColor rgb="FFFFFF00"/>
        </patternFill>
      </fill>
    </dxf>
  </rfmt>
  <rfmt sheetId="2" sqref="D42">
    <dxf>
      <fill>
        <patternFill>
          <bgColor rgb="FFFFFF00"/>
        </patternFill>
      </fill>
    </dxf>
  </rfmt>
  <rfmt sheetId="4" sqref="D24">
    <dxf>
      <fill>
        <patternFill>
          <bgColor rgb="FFFFFF00"/>
        </patternFill>
      </fill>
    </dxf>
  </rfmt>
  <rfmt sheetId="5" sqref="D25">
    <dxf>
      <fill>
        <patternFill patternType="solid">
          <bgColor rgb="FFFFFF00"/>
        </patternFill>
      </fill>
    </dxf>
  </rfmt>
  <rfmt sheetId="4" sqref="D38">
    <dxf>
      <fill>
        <patternFill>
          <bgColor rgb="FFFFFF00"/>
        </patternFill>
      </fill>
    </dxf>
  </rfmt>
  <rfmt sheetId="2" sqref="D12">
    <dxf>
      <fill>
        <patternFill>
          <bgColor rgb="FFFFFF00"/>
        </patternFill>
      </fill>
    </dxf>
  </rfmt>
  <rfmt sheetId="4" sqref="D28">
    <dxf>
      <fill>
        <patternFill>
          <bgColor rgb="FFFFFF00"/>
        </patternFill>
      </fill>
    </dxf>
  </rfmt>
  <rfmt sheetId="5" sqref="D21">
    <dxf>
      <fill>
        <patternFill patternType="solid">
          <bgColor rgb="FFFFFF00"/>
        </patternFill>
      </fill>
    </dxf>
  </rfmt>
  <rfmt sheetId="5" sqref="D11">
    <dxf>
      <fill>
        <patternFill patternType="solid">
          <bgColor rgb="FFFFFF00"/>
        </patternFill>
      </fill>
    </dxf>
  </rfmt>
  <rfmt sheetId="4" sqref="D16">
    <dxf>
      <fill>
        <patternFill>
          <bgColor rgb="FFFFFF00"/>
        </patternFill>
      </fill>
    </dxf>
  </rfmt>
  <rfmt sheetId="2" sqref="D43">
    <dxf>
      <fill>
        <patternFill>
          <bgColor rgb="FFFFFF00"/>
        </patternFill>
      </fill>
    </dxf>
  </rfmt>
  <rfmt sheetId="4" sqref="D33">
    <dxf>
      <fill>
        <patternFill>
          <bgColor rgb="FFFFFF00"/>
        </patternFill>
      </fill>
    </dxf>
  </rfmt>
  <rfmt sheetId="5" sqref="D37">
    <dxf>
      <fill>
        <patternFill patternType="solid">
          <bgColor rgb="FFFFFF00"/>
        </patternFill>
      </fill>
    </dxf>
  </rfmt>
  <rrc rId="217" sId="5" ref="A42:XFD42" action="insertRow"/>
  <rm rId="218" sheetId="5" source="A37:XFD37" destination="A42:XFD42" sourceSheetId="5">
    <rfmt sheetId="5" xfDxf="1" sqref="A42:XFD42" start="0" length="0">
      <dxf>
        <font>
          <sz val="7"/>
          <name val="Cambria"/>
          <scheme val="major"/>
        </font>
        <fill>
          <patternFill patternType="solid">
            <bgColor indexed="9"/>
          </patternFill>
        </fill>
        <alignment vertical="center" readingOrder="0"/>
      </dxf>
    </rfmt>
    <rfmt sheetId="5" s="1" sqref="A42" start="0" length="0">
      <dxf>
        <border outline="0">
          <right style="hair">
            <color auto="1"/>
          </right>
          <top style="hair">
            <color auto="1"/>
          </top>
          <bottom style="hair">
            <color auto="1"/>
          </bottom>
        </border>
      </dxf>
    </rfmt>
    <rfmt sheetId="5" sqref="B42" start="0" length="0">
      <dxf>
        <border outline="0">
          <left style="hair">
            <color auto="1"/>
          </left>
          <right style="hair">
            <color auto="1"/>
          </right>
          <top style="hair">
            <color auto="1"/>
          </top>
          <bottom style="hair">
            <color auto="1"/>
          </bottom>
        </border>
      </dxf>
    </rfmt>
    <rfmt sheetId="5" sqref="C42" start="0" length="0">
      <dxf>
        <border outline="0">
          <left style="hair">
            <color auto="1"/>
          </left>
          <right style="hair">
            <color auto="1"/>
          </right>
          <top style="hair">
            <color auto="1"/>
          </top>
          <bottom style="hair">
            <color auto="1"/>
          </bottom>
        </border>
      </dxf>
    </rfmt>
    <rfmt sheetId="5" sqref="D42" start="0" length="0">
      <dxf>
        <fill>
          <patternFill patternType="none">
            <bgColor indexed="65"/>
          </patternFill>
        </fill>
        <alignment horizontal="center" readingOrder="0"/>
        <border outline="0">
          <left style="hair">
            <color auto="1"/>
          </left>
          <right style="thin">
            <color auto="1"/>
          </right>
          <top style="hair">
            <color auto="1"/>
          </top>
          <bottom style="hair">
            <color auto="1"/>
          </bottom>
        </border>
      </dxf>
    </rfmt>
    <rfmt sheetId="5" sqref="E42"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F42"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G42"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H42"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I42"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J42" start="0" length="0">
      <dxf>
        <font>
          <i/>
          <sz val="7"/>
          <name val="Cambria"/>
          <scheme val="major"/>
        </font>
        <alignment horizontal="center" readingOrder="0"/>
        <border outline="0">
          <left style="hair">
            <color auto="1"/>
          </left>
          <right style="thin">
            <color auto="1"/>
          </right>
          <top style="hair">
            <color auto="1"/>
          </top>
          <bottom style="hair">
            <color auto="1"/>
          </bottom>
        </border>
      </dxf>
    </rfmt>
    <rfmt sheetId="5" sqref="K42" start="0" length="0">
      <dxf>
        <alignment horizontal="center" readingOrder="0"/>
        <border outline="0">
          <left style="thin">
            <color auto="1"/>
          </left>
          <top style="hair">
            <color auto="1"/>
          </top>
          <bottom style="hair">
            <color auto="1"/>
          </bottom>
        </border>
      </dxf>
    </rfmt>
    <rfmt sheetId="5" sqref="L42" start="0" length="0">
      <dxf>
        <alignment horizontal="center" readingOrder="0"/>
        <border outline="0">
          <left style="thin">
            <color auto="1"/>
          </left>
          <right style="hair">
            <color auto="1"/>
          </right>
          <top style="hair">
            <color auto="1"/>
          </top>
          <bottom style="hair">
            <color auto="1"/>
          </bottom>
        </border>
      </dxf>
    </rfmt>
    <rfmt sheetId="5" sqref="M42" start="0" length="0">
      <dxf>
        <alignment horizontal="center" readingOrder="0"/>
        <border outline="0">
          <left style="hair">
            <color auto="1"/>
          </left>
          <top style="hair">
            <color auto="1"/>
          </top>
          <bottom style="hair">
            <color auto="1"/>
          </bottom>
        </border>
      </dxf>
    </rfmt>
  </rm>
  <rrc rId="219" sId="5" ref="A37:XFD37" action="deleteRow">
    <rfmt sheetId="5" xfDxf="1" sqref="A37:XFD37" start="0" length="0">
      <dxf>
        <font>
          <sz val="7"/>
          <name val="Cambria"/>
          <scheme val="major"/>
        </font>
        <alignment vertical="center" readingOrder="0"/>
      </dxf>
    </rfmt>
    <rfmt sheetId="5" s="1" sqref="A37" start="0" length="0">
      <dxf/>
    </rfmt>
    <rfmt sheetId="5" sqref="J37" start="0" length="0">
      <dxf/>
    </rfmt>
    <rfmt sheetId="5" sqref="K37" start="0" length="0">
      <dxf>
        <alignment horizontal="center" readingOrder="0"/>
      </dxf>
    </rfmt>
    <rfmt sheetId="5" sqref="L37" start="0" length="0">
      <dxf>
        <font>
          <b/>
          <sz val="7"/>
          <name val="Cambria"/>
          <scheme val="major"/>
        </font>
        <alignment horizontal="center" readingOrder="0"/>
      </dxf>
    </rfmt>
    <rfmt sheetId="5" sqref="M37" start="0" length="0">
      <dxf>
        <font>
          <b/>
          <sz val="7"/>
          <name val="Cambria"/>
          <scheme val="major"/>
        </font>
        <alignment horizontal="center" readingOrder="0"/>
      </dxf>
    </rfmt>
  </rrc>
  <rrc rId="220" sId="5" ref="A53:XFD53" action="insertRow"/>
  <rm rId="221" sheetId="5" source="A42:XFD42" destination="A53:XFD53" sourceSheetId="5">
    <rfmt sheetId="5" xfDxf="1" sqref="A53:XFD53" start="0" length="0">
      <dxf>
        <font>
          <sz val="7"/>
          <name val="Cambria"/>
          <scheme val="major"/>
        </font>
        <fill>
          <patternFill patternType="solid">
            <bgColor indexed="9"/>
          </patternFill>
        </fill>
        <alignment vertical="center" readingOrder="0"/>
      </dxf>
    </rfmt>
    <rfmt sheetId="5" s="1" sqref="A53" start="0" length="0">
      <dxf>
        <border outline="0">
          <right style="hair">
            <color auto="1"/>
          </right>
          <top style="hair">
            <color auto="1"/>
          </top>
          <bottom style="hair">
            <color auto="1"/>
          </bottom>
        </border>
      </dxf>
    </rfmt>
    <rfmt sheetId="5" sqref="B53" start="0" length="0">
      <dxf>
        <border outline="0">
          <left style="hair">
            <color auto="1"/>
          </left>
          <right style="hair">
            <color auto="1"/>
          </right>
          <top style="hair">
            <color auto="1"/>
          </top>
          <bottom style="hair">
            <color auto="1"/>
          </bottom>
        </border>
      </dxf>
    </rfmt>
    <rfmt sheetId="5" sqref="C53" start="0" length="0">
      <dxf>
        <border outline="0">
          <left style="hair">
            <color auto="1"/>
          </left>
          <right style="hair">
            <color auto="1"/>
          </right>
          <top style="hair">
            <color auto="1"/>
          </top>
          <bottom style="hair">
            <color auto="1"/>
          </bottom>
        </border>
      </dxf>
    </rfmt>
    <rfmt sheetId="5" sqref="D53" start="0" length="0">
      <dxf>
        <fill>
          <patternFill>
            <bgColor rgb="FFFFFF00"/>
          </patternFill>
        </fill>
        <alignment horizontal="center" readingOrder="0"/>
        <border outline="0">
          <left style="hair">
            <color auto="1"/>
          </left>
          <right style="thin">
            <color auto="1"/>
          </right>
          <top style="hair">
            <color auto="1"/>
          </top>
          <bottom style="hair">
            <color auto="1"/>
          </bottom>
        </border>
      </dxf>
    </rfmt>
    <rfmt sheetId="5" sqref="E53"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F53"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G53"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H53"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I53" start="0" length="0">
      <dxf>
        <font>
          <i/>
          <sz val="7"/>
          <name val="Cambria"/>
          <scheme val="major"/>
        </font>
        <alignment horizontal="center" readingOrder="0"/>
        <border outline="0">
          <left style="hair">
            <color auto="1"/>
          </left>
          <right style="hair">
            <color auto="1"/>
          </right>
          <top style="hair">
            <color auto="1"/>
          </top>
          <bottom style="hair">
            <color auto="1"/>
          </bottom>
        </border>
      </dxf>
    </rfmt>
    <rfmt sheetId="5" sqref="J53" start="0" length="0">
      <dxf>
        <font>
          <i/>
          <sz val="7"/>
          <name val="Cambria"/>
          <scheme val="major"/>
        </font>
        <alignment horizontal="center" readingOrder="0"/>
        <border outline="0">
          <left style="hair">
            <color auto="1"/>
          </left>
          <right style="thin">
            <color auto="1"/>
          </right>
          <top style="hair">
            <color auto="1"/>
          </top>
          <bottom style="hair">
            <color auto="1"/>
          </bottom>
        </border>
      </dxf>
    </rfmt>
    <rfmt sheetId="5" sqref="K53" start="0" length="0">
      <dxf>
        <alignment horizontal="center" readingOrder="0"/>
        <border outline="0">
          <left style="thin">
            <color auto="1"/>
          </left>
          <top style="hair">
            <color auto="1"/>
          </top>
          <bottom style="hair">
            <color auto="1"/>
          </bottom>
        </border>
      </dxf>
    </rfmt>
    <rfmt sheetId="5" sqref="L53" start="0" length="0">
      <dxf>
        <alignment horizontal="center" readingOrder="0"/>
        <border outline="0">
          <left style="thin">
            <color auto="1"/>
          </left>
          <right style="hair">
            <color auto="1"/>
          </right>
          <top style="hair">
            <color auto="1"/>
          </top>
          <bottom style="hair">
            <color auto="1"/>
          </bottom>
        </border>
      </dxf>
    </rfmt>
    <rfmt sheetId="5" sqref="M53" start="0" length="0">
      <dxf>
        <alignment horizontal="center" readingOrder="0"/>
        <border outline="0">
          <left style="hair">
            <color auto="1"/>
          </left>
          <top style="hair">
            <color auto="1"/>
          </top>
          <bottom style="hair">
            <color auto="1"/>
          </bottom>
        </border>
      </dxf>
    </rfmt>
  </rm>
  <rrc rId="222" sId="5" ref="A42:XFD42" action="deleteRow">
    <rfmt sheetId="5" xfDxf="1" sqref="A42:XFD42" start="0" length="0">
      <dxf>
        <font>
          <sz val="7"/>
          <name val="Cambria"/>
          <scheme val="major"/>
        </font>
        <alignment vertical="center" readingOrder="0"/>
      </dxf>
    </rfmt>
    <rfmt sheetId="5" s="1" sqref="A42" start="0" length="0">
      <dxf/>
    </rfmt>
    <rfmt sheetId="5" sqref="J42" start="0" length="0">
      <dxf/>
    </rfmt>
    <rfmt sheetId="5" sqref="K42" start="0" length="0">
      <dxf>
        <alignment horizontal="center" readingOrder="0"/>
      </dxf>
    </rfmt>
    <rfmt sheetId="5" sqref="L42" start="0" length="0">
      <dxf>
        <font>
          <b/>
          <sz val="7"/>
          <name val="Cambria"/>
          <scheme val="major"/>
        </font>
        <alignment horizontal="center" readingOrder="0"/>
      </dxf>
    </rfmt>
    <rfmt sheetId="5" sqref="M42" start="0" length="0">
      <dxf>
        <font>
          <b/>
          <sz val="7"/>
          <name val="Cambria"/>
          <scheme val="major"/>
        </font>
        <alignment horizontal="center" readingOrder="0"/>
      </dxf>
    </rfmt>
  </rrc>
  <rfmt sheetId="4" sqref="D23">
    <dxf>
      <fill>
        <patternFill>
          <bgColor rgb="FFFFFF00"/>
        </patternFill>
      </fill>
    </dxf>
  </rfmt>
  <rfmt sheetId="5" sqref="D16">
    <dxf>
      <fill>
        <patternFill>
          <bgColor rgb="FFFFFF00"/>
        </patternFill>
      </fill>
    </dxf>
  </rfmt>
  <rfmt sheetId="2" sqref="D39">
    <dxf>
      <fill>
        <patternFill>
          <bgColor rgb="FFFFFF00"/>
        </patternFill>
      </fill>
    </dxf>
  </rfmt>
  <rfmt sheetId="4" sqref="D18">
    <dxf>
      <fill>
        <patternFill>
          <bgColor rgb="FFFFFF00"/>
        </patternFill>
      </fill>
    </dxf>
  </rfmt>
  <rfmt sheetId="5" sqref="D13">
    <dxf>
      <fill>
        <patternFill patternType="solid">
          <bgColor rgb="FFFFFF00"/>
        </patternFill>
      </fill>
    </dxf>
  </rfmt>
  <rfmt sheetId="5" sqref="D17">
    <dxf>
      <fill>
        <patternFill patternType="solid">
          <bgColor rgb="FFFFFF00"/>
        </patternFill>
      </fill>
    </dxf>
  </rfmt>
  <rfmt sheetId="4" sqref="D22">
    <dxf>
      <fill>
        <patternFill>
          <bgColor rgb="FFFFFF00"/>
        </patternFill>
      </fill>
    </dxf>
  </rfmt>
  <rfmt sheetId="4" sqref="D39">
    <dxf>
      <fill>
        <patternFill>
          <bgColor rgb="FFFFFF00"/>
        </patternFill>
      </fill>
    </dxf>
  </rfmt>
  <rfmt sheetId="5" sqref="D43">
    <dxf>
      <fill>
        <patternFill patternType="solid">
          <bgColor rgb="FFFFFF00"/>
        </patternFill>
      </fill>
    </dxf>
  </rfmt>
  <rfmt sheetId="5" sqref="D55">
    <dxf>
      <fill>
        <patternFill patternType="solid">
          <bgColor rgb="FFFFFF00"/>
        </patternFill>
      </fill>
    </dxf>
  </rfmt>
  <rfmt sheetId="5" sqref="D26">
    <dxf>
      <fill>
        <patternFill patternType="solid">
          <bgColor rgb="FFFFFF00"/>
        </patternFill>
      </fill>
    </dxf>
  </rfmt>
  <rfmt sheetId="2" sqref="D34:D35">
    <dxf>
      <fill>
        <patternFill>
          <bgColor rgb="FFFFFF00"/>
        </patternFill>
      </fill>
    </dxf>
  </rfmt>
  <rfmt sheetId="1" sqref="E18">
    <dxf>
      <fill>
        <patternFill>
          <bgColor rgb="FFFFFF00"/>
        </patternFill>
      </fill>
    </dxf>
  </rfmt>
  <rcv guid="{A5DAC2EA-DBDD-4981-BEEA-76D630F66C00}" action="delete"/>
  <rdn rId="0" localSheetId="1" customView="1" name="Z_A5DAC2EA_DBDD_4981_BEEA_76D630F66C00_.wvu.PrintArea" hidden="1" oldHidden="1">
    <formula>PROPÉ!$A$1:$N$27</formula>
    <oldFormula>PROPÉ!$A$1:$N$27</oldFormula>
  </rdn>
  <rdn rId="0" localSheetId="2" customView="1" name="Z_A5DAC2EA_DBDD_4981_BEEA_76D630F66C00_.wvu.PrintArea" hidden="1" oldHidden="1">
    <formula>BACHELOR!$A$1:$T$58</formula>
    <oldFormula>BACHELOR!$A$1:$T$58</oldFormula>
  </rdn>
  <rdn rId="0" localSheetId="3" customView="1" name="Z_A5DAC2EA_DBDD_4981_BEEA_76D630F66C00_.wvu.PrintArea" hidden="1" oldHidden="1">
    <formula>'MASTER OBL'!$A$1:$M$49</formula>
    <oldFormula>'MASTER OBL'!$A$1:$M$49</oldFormula>
  </rdn>
  <rdn rId="0" localSheetId="4" customView="1" name="Z_A5DAC2EA_DBDD_4981_BEEA_76D630F66C00_.wvu.PrintArea" hidden="1" oldHidden="1">
    <formula>'MASTER PH options'!$A$1:$M$64</formula>
    <oldFormula>'MASTER PH options'!$A$1:$M$64</oldFormula>
  </rdn>
  <rdn rId="0" localSheetId="5" customView="1" name="Z_A5DAC2EA_DBDD_4981_BEEA_76D630F66C00_.wvu.PrintArea" hidden="1" oldHidden="1">
    <formula>'Master ING PH options'!$A$1:$M$65</formula>
    <oldFormula>'Master ING PH options'!$A$1:$M$65</oldFormula>
  </rdn>
  <rcv guid="{A5DAC2EA-DBDD-4981-BEEA-76D630F66C0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5">
  <userInfo guid="{8A7BC100-866B-CC4D-8BAE-182E730A7334}" name="Microsoft Office User" id="-296967076" dateTime="2019-12-17T14:53:04"/>
  <userInfo guid="{29EC1585-E30C-4B22-A8AD-5EEDA343EE78}" name="Nicole Charles-Guillaume" id="-439016090" dateTime="2020-04-20T10:55:34"/>
  <userInfo guid="{5DBA7E47-C40F-41E9-A473-63E1FAB5EED1}" name="Nicole Charles-Guillaume" id="-438991670" dateTime="2020-04-23T14:28:27"/>
  <userInfo guid="{599D9721-B74A-4A76-9478-27B73EC139D6}" name="Lamon Philippe" id="-450503715" dateTime="2020-07-02T10:44:25"/>
  <userInfo guid="{C7734391-7FCA-44D5-B678-03E3B8A2F53F}" name="Lamon Philippe" id="-450532618" dateTime="2020-11-16T11:48:32"/>
</user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showGridLines="0" tabSelected="1" view="pageBreakPreview" zoomScale="175" zoomScaleNormal="204" zoomScaleSheetLayoutView="175" zoomScalePageLayoutView="204" workbookViewId="0"/>
  </sheetViews>
  <sheetFormatPr baseColWidth="10" defaultColWidth="8" defaultRowHeight="9"/>
  <cols>
    <col min="1" max="1" width="9.8984375" style="56" bestFit="1" customWidth="1"/>
    <col min="2" max="2" width="28.296875" style="30" customWidth="1"/>
    <col min="3" max="3" width="10.296875" style="30" customWidth="1"/>
    <col min="4" max="4" width="15.09765625" style="59" customWidth="1"/>
    <col min="5" max="5" width="7.69921875" style="243" bestFit="1" customWidth="1"/>
    <col min="6" max="11" width="3.296875" style="205" customWidth="1"/>
    <col min="12" max="13" width="8.69921875" style="213" customWidth="1"/>
    <col min="14" max="14" width="8.69921875" style="34" customWidth="1"/>
    <col min="15" max="242" width="6.09765625" style="205" customWidth="1"/>
    <col min="243" max="16384" width="8" style="205"/>
  </cols>
  <sheetData>
    <row r="1" spans="1:14" ht="15" customHeight="1">
      <c r="A1" s="1" t="s">
        <v>353</v>
      </c>
      <c r="B1" s="202" t="s">
        <v>154</v>
      </c>
      <c r="C1" s="202"/>
      <c r="D1" s="203"/>
      <c r="E1" s="204"/>
      <c r="G1" s="206"/>
      <c r="H1" s="206"/>
      <c r="I1" s="206"/>
      <c r="J1" s="206"/>
      <c r="K1" s="206"/>
      <c r="L1" s="207"/>
      <c r="M1" s="208"/>
      <c r="N1" s="209" t="s">
        <v>229</v>
      </c>
    </row>
    <row r="2" spans="1:14" ht="15" customHeight="1">
      <c r="A2" s="1"/>
      <c r="B2" s="202"/>
      <c r="C2" s="202"/>
      <c r="D2" s="203"/>
      <c r="E2" s="204"/>
      <c r="G2" s="206"/>
      <c r="H2" s="206"/>
      <c r="I2" s="206"/>
      <c r="J2" s="206"/>
      <c r="K2" s="206"/>
      <c r="L2" s="207"/>
      <c r="M2" s="208"/>
      <c r="N2" s="209"/>
    </row>
    <row r="3" spans="1:14" ht="15" customHeight="1">
      <c r="A3" s="1"/>
      <c r="B3" s="210"/>
      <c r="C3" s="210"/>
      <c r="D3" s="31"/>
      <c r="E3" s="211"/>
      <c r="F3" s="212"/>
      <c r="G3" s="212"/>
      <c r="H3" s="212"/>
      <c r="I3" s="212"/>
      <c r="J3" s="212"/>
      <c r="K3" s="212"/>
    </row>
    <row r="4" spans="1:14" s="200" customFormat="1" ht="10.4" customHeight="1">
      <c r="A4" s="38" t="s">
        <v>9</v>
      </c>
      <c r="B4" s="164" t="s">
        <v>114</v>
      </c>
      <c r="C4" s="165" t="s">
        <v>176</v>
      </c>
      <c r="D4" s="5" t="s">
        <v>94</v>
      </c>
      <c r="E4" s="166" t="s">
        <v>126</v>
      </c>
      <c r="F4" s="322" t="s">
        <v>152</v>
      </c>
      <c r="G4" s="323"/>
      <c r="H4" s="323"/>
      <c r="I4" s="323"/>
      <c r="J4" s="323"/>
      <c r="K4" s="324"/>
      <c r="L4" s="193" t="s">
        <v>153</v>
      </c>
      <c r="M4" s="6" t="s">
        <v>106</v>
      </c>
      <c r="N4" s="7" t="s">
        <v>119</v>
      </c>
    </row>
    <row r="5" spans="1:14" s="200" customFormat="1" ht="10.4" customHeight="1">
      <c r="A5" s="39"/>
      <c r="B5" s="167"/>
      <c r="C5" s="168" t="s">
        <v>177</v>
      </c>
      <c r="D5" s="8" t="s">
        <v>5</v>
      </c>
      <c r="E5" s="169"/>
      <c r="F5" s="170"/>
      <c r="G5" s="171" t="s">
        <v>197</v>
      </c>
      <c r="H5" s="168"/>
      <c r="I5" s="170"/>
      <c r="J5" s="171" t="s">
        <v>196</v>
      </c>
      <c r="K5" s="172"/>
      <c r="L5" s="70"/>
      <c r="M5" s="9" t="s">
        <v>140</v>
      </c>
      <c r="N5" s="10" t="s">
        <v>210</v>
      </c>
    </row>
    <row r="6" spans="1:14" s="200" customFormat="1" ht="10.4" customHeight="1">
      <c r="A6" s="40"/>
      <c r="B6" s="173"/>
      <c r="C6" s="173"/>
      <c r="D6" s="11" t="s">
        <v>139</v>
      </c>
      <c r="E6" s="174"/>
      <c r="F6" s="12" t="s">
        <v>127</v>
      </c>
      <c r="G6" s="13" t="s">
        <v>128</v>
      </c>
      <c r="H6" s="13" t="s">
        <v>129</v>
      </c>
      <c r="I6" s="13" t="s">
        <v>127</v>
      </c>
      <c r="J6" s="13" t="s">
        <v>128</v>
      </c>
      <c r="K6" s="14" t="s">
        <v>129</v>
      </c>
      <c r="L6" s="201"/>
      <c r="M6" s="9" t="s">
        <v>211</v>
      </c>
      <c r="N6" s="10"/>
    </row>
    <row r="7" spans="1:14" s="30" customFormat="1" ht="10.4" customHeight="1">
      <c r="A7" s="15"/>
      <c r="B7" s="75"/>
      <c r="C7" s="75"/>
      <c r="D7" s="214"/>
      <c r="E7" s="80"/>
      <c r="F7" s="79"/>
      <c r="G7" s="79"/>
      <c r="H7" s="79"/>
      <c r="I7" s="79"/>
      <c r="J7" s="79"/>
      <c r="K7" s="80"/>
      <c r="L7" s="215"/>
      <c r="M7" s="216"/>
      <c r="N7" s="215"/>
    </row>
    <row r="8" spans="1:14" ht="10.4" customHeight="1">
      <c r="A8" s="18"/>
      <c r="B8" s="217" t="s">
        <v>174</v>
      </c>
      <c r="C8" s="217"/>
      <c r="D8" s="218"/>
      <c r="E8" s="159"/>
      <c r="F8" s="219"/>
      <c r="G8" s="219"/>
      <c r="H8" s="219"/>
      <c r="I8" s="219"/>
      <c r="J8" s="219"/>
      <c r="K8" s="220"/>
      <c r="L8" s="215">
        <f>SUM(L9:L14)</f>
        <v>44</v>
      </c>
      <c r="M8" s="216"/>
      <c r="N8" s="215"/>
    </row>
    <row r="9" spans="1:14" ht="10.4" customHeight="1">
      <c r="A9" s="18" t="s">
        <v>193</v>
      </c>
      <c r="B9" s="221" t="s">
        <v>185</v>
      </c>
      <c r="C9" s="221" t="s">
        <v>178</v>
      </c>
      <c r="D9" s="221" t="s">
        <v>348</v>
      </c>
      <c r="E9" s="159" t="s">
        <v>155</v>
      </c>
      <c r="F9" s="219">
        <v>4</v>
      </c>
      <c r="G9" s="219">
        <v>2</v>
      </c>
      <c r="H9" s="219"/>
      <c r="I9" s="219"/>
      <c r="J9" s="219"/>
      <c r="K9" s="222"/>
      <c r="L9" s="162">
        <v>7</v>
      </c>
      <c r="M9" s="87" t="s">
        <v>121</v>
      </c>
      <c r="N9" s="162" t="s">
        <v>105</v>
      </c>
    </row>
    <row r="10" spans="1:14" ht="10.4" customHeight="1">
      <c r="A10" s="18" t="s">
        <v>194</v>
      </c>
      <c r="B10" s="221" t="s">
        <v>351</v>
      </c>
      <c r="C10" s="221" t="s">
        <v>179</v>
      </c>
      <c r="D10" s="221" t="s">
        <v>225</v>
      </c>
      <c r="E10" s="159" t="s">
        <v>155</v>
      </c>
      <c r="F10" s="219"/>
      <c r="G10" s="219"/>
      <c r="H10" s="219"/>
      <c r="I10" s="219">
        <v>3</v>
      </c>
      <c r="J10" s="219">
        <v>3</v>
      </c>
      <c r="K10" s="222"/>
      <c r="L10" s="162">
        <v>6</v>
      </c>
      <c r="M10" s="87" t="s">
        <v>120</v>
      </c>
      <c r="N10" s="162" t="s">
        <v>105</v>
      </c>
    </row>
    <row r="11" spans="1:14" ht="10.4" customHeight="1">
      <c r="A11" s="18" t="s">
        <v>191</v>
      </c>
      <c r="B11" s="221" t="s">
        <v>180</v>
      </c>
      <c r="C11" s="221" t="s">
        <v>178</v>
      </c>
      <c r="D11" s="218" t="s">
        <v>337</v>
      </c>
      <c r="E11" s="159" t="s">
        <v>155</v>
      </c>
      <c r="F11" s="6">
        <v>4</v>
      </c>
      <c r="G11" s="223">
        <v>4</v>
      </c>
      <c r="H11" s="223"/>
      <c r="I11" s="219"/>
      <c r="J11" s="219"/>
      <c r="K11" s="220"/>
      <c r="L11" s="224">
        <v>8</v>
      </c>
      <c r="M11" s="87" t="s">
        <v>121</v>
      </c>
      <c r="N11" s="162" t="s">
        <v>105</v>
      </c>
    </row>
    <row r="12" spans="1:14" ht="10.4" customHeight="1">
      <c r="A12" s="221" t="s">
        <v>192</v>
      </c>
      <c r="B12" s="221" t="s">
        <v>184</v>
      </c>
      <c r="C12" s="221" t="s">
        <v>178</v>
      </c>
      <c r="D12" s="218" t="s">
        <v>338</v>
      </c>
      <c r="E12" s="159" t="s">
        <v>155</v>
      </c>
      <c r="F12" s="219"/>
      <c r="G12" s="219"/>
      <c r="H12" s="219"/>
      <c r="I12" s="223">
        <v>4</v>
      </c>
      <c r="J12" s="223">
        <v>4</v>
      </c>
      <c r="K12" s="220"/>
      <c r="L12" s="224">
        <v>8</v>
      </c>
      <c r="M12" s="87" t="s">
        <v>120</v>
      </c>
      <c r="N12" s="162" t="s">
        <v>105</v>
      </c>
    </row>
    <row r="13" spans="1:14" ht="10.4" customHeight="1">
      <c r="A13" s="18" t="s">
        <v>11</v>
      </c>
      <c r="B13" s="225" t="s">
        <v>343</v>
      </c>
      <c r="C13" s="221" t="s">
        <v>178</v>
      </c>
      <c r="D13" s="226" t="s">
        <v>163</v>
      </c>
      <c r="E13" s="160" t="s">
        <v>147</v>
      </c>
      <c r="F13" s="227">
        <v>4</v>
      </c>
      <c r="G13" s="228">
        <v>3</v>
      </c>
      <c r="H13" s="228"/>
      <c r="I13" s="228"/>
      <c r="J13" s="228"/>
      <c r="K13" s="166"/>
      <c r="L13" s="229">
        <v>8</v>
      </c>
      <c r="M13" s="87" t="s">
        <v>121</v>
      </c>
      <c r="N13" s="162" t="s">
        <v>105</v>
      </c>
    </row>
    <row r="14" spans="1:14" ht="10.4" customHeight="1">
      <c r="A14" s="18" t="s">
        <v>12</v>
      </c>
      <c r="B14" s="225" t="s">
        <v>344</v>
      </c>
      <c r="C14" s="221" t="s">
        <v>178</v>
      </c>
      <c r="D14" s="226" t="s">
        <v>264</v>
      </c>
      <c r="E14" s="160" t="s">
        <v>147</v>
      </c>
      <c r="F14" s="227"/>
      <c r="G14" s="228"/>
      <c r="H14" s="228"/>
      <c r="I14" s="228">
        <v>4</v>
      </c>
      <c r="J14" s="228">
        <v>2</v>
      </c>
      <c r="K14" s="166"/>
      <c r="L14" s="229">
        <v>7</v>
      </c>
      <c r="M14" s="87" t="s">
        <v>120</v>
      </c>
      <c r="N14" s="162" t="s">
        <v>105</v>
      </c>
    </row>
    <row r="15" spans="1:14" ht="10.4" customHeight="1">
      <c r="A15" s="18"/>
      <c r="B15" s="221"/>
      <c r="C15" s="221"/>
      <c r="D15" s="218"/>
      <c r="E15" s="159"/>
      <c r="F15" s="219"/>
      <c r="G15" s="219"/>
      <c r="H15" s="219"/>
      <c r="I15" s="219"/>
      <c r="J15" s="219"/>
      <c r="K15" s="220"/>
      <c r="L15" s="162"/>
      <c r="M15" s="87"/>
      <c r="N15" s="162"/>
    </row>
    <row r="16" spans="1:14" ht="10.4" customHeight="1">
      <c r="A16" s="18"/>
      <c r="B16" s="217" t="s">
        <v>108</v>
      </c>
      <c r="C16" s="217"/>
      <c r="D16" s="218"/>
      <c r="E16" s="159"/>
      <c r="F16" s="219"/>
      <c r="G16" s="219"/>
      <c r="H16" s="219"/>
      <c r="I16" s="219"/>
      <c r="J16" s="219"/>
      <c r="K16" s="220"/>
      <c r="L16" s="215">
        <f>SUM(L17:L20)</f>
        <v>16</v>
      </c>
      <c r="M16" s="87"/>
      <c r="N16" s="162"/>
    </row>
    <row r="17" spans="1:14" ht="10.4" customHeight="1">
      <c r="A17" s="18" t="s">
        <v>216</v>
      </c>
      <c r="B17" s="225" t="s">
        <v>175</v>
      </c>
      <c r="C17" s="221" t="s">
        <v>178</v>
      </c>
      <c r="D17" s="230" t="s">
        <v>97</v>
      </c>
      <c r="E17" s="160" t="s">
        <v>204</v>
      </c>
      <c r="F17" s="231"/>
      <c r="G17" s="228"/>
      <c r="H17" s="228"/>
      <c r="I17" s="228">
        <v>2</v>
      </c>
      <c r="J17" s="228"/>
      <c r="K17" s="232"/>
      <c r="L17" s="233">
        <v>2</v>
      </c>
      <c r="M17" s="87" t="s">
        <v>156</v>
      </c>
      <c r="N17" s="162"/>
    </row>
    <row r="18" spans="1:14" ht="10.4" customHeight="1">
      <c r="A18" s="18" t="s">
        <v>324</v>
      </c>
      <c r="B18" s="156" t="s">
        <v>312</v>
      </c>
      <c r="C18" s="221" t="s">
        <v>178</v>
      </c>
      <c r="D18" s="234" t="s">
        <v>181</v>
      </c>
      <c r="E18" s="235" t="s">
        <v>145</v>
      </c>
      <c r="F18" s="236">
        <v>3</v>
      </c>
      <c r="G18" s="223">
        <v>3</v>
      </c>
      <c r="H18" s="237"/>
      <c r="I18" s="223"/>
      <c r="J18" s="223"/>
      <c r="K18" s="66"/>
      <c r="L18" s="233">
        <v>6</v>
      </c>
      <c r="M18" s="87" t="s">
        <v>158</v>
      </c>
      <c r="N18" s="162"/>
    </row>
    <row r="19" spans="1:14" ht="9.75" customHeight="1">
      <c r="A19" s="18" t="s">
        <v>320</v>
      </c>
      <c r="B19" s="156" t="s">
        <v>323</v>
      </c>
      <c r="C19" s="221" t="s">
        <v>179</v>
      </c>
      <c r="D19" s="221" t="s">
        <v>173</v>
      </c>
      <c r="E19" s="159" t="s">
        <v>147</v>
      </c>
      <c r="F19" s="219"/>
      <c r="G19" s="219"/>
      <c r="H19" s="219"/>
      <c r="I19" s="219"/>
      <c r="J19" s="219"/>
      <c r="K19" s="220">
        <v>3</v>
      </c>
      <c r="L19" s="162">
        <v>4</v>
      </c>
      <c r="M19" s="87" t="s">
        <v>120</v>
      </c>
      <c r="N19" s="162" t="s">
        <v>107</v>
      </c>
    </row>
    <row r="20" spans="1:14" ht="10.4" customHeight="1">
      <c r="A20" s="18" t="s">
        <v>327</v>
      </c>
      <c r="B20" s="156" t="s">
        <v>297</v>
      </c>
      <c r="C20" s="221" t="s">
        <v>179</v>
      </c>
      <c r="D20" s="221" t="s">
        <v>73</v>
      </c>
      <c r="E20" s="159" t="s">
        <v>145</v>
      </c>
      <c r="F20" s="219"/>
      <c r="G20" s="219"/>
      <c r="H20" s="219"/>
      <c r="I20" s="219">
        <v>1</v>
      </c>
      <c r="J20" s="238"/>
      <c r="K20" s="220">
        <v>2</v>
      </c>
      <c r="L20" s="162">
        <v>4</v>
      </c>
      <c r="M20" s="87" t="s">
        <v>156</v>
      </c>
      <c r="N20" s="162"/>
    </row>
    <row r="21" spans="1:14" ht="10.4" customHeight="1">
      <c r="A21" s="18"/>
      <c r="B21" s="221"/>
      <c r="C21" s="221"/>
      <c r="D21" s="218"/>
      <c r="E21" s="159"/>
      <c r="F21" s="219"/>
      <c r="G21" s="219"/>
      <c r="H21" s="219"/>
      <c r="I21" s="219"/>
      <c r="J21" s="219"/>
      <c r="K21" s="220"/>
      <c r="L21" s="162"/>
      <c r="M21" s="87"/>
      <c r="N21" s="162"/>
    </row>
    <row r="22" spans="1:14" ht="10.4" customHeight="1">
      <c r="A22" s="217"/>
      <c r="B22" s="217" t="s">
        <v>150</v>
      </c>
      <c r="C22" s="221"/>
      <c r="D22" s="218"/>
      <c r="E22" s="159"/>
      <c r="F22" s="219">
        <f>F11+F9+F13+F18</f>
        <v>15</v>
      </c>
      <c r="G22" s="219">
        <f>SUM(G8:G21)</f>
        <v>12</v>
      </c>
      <c r="H22" s="219">
        <f>H18</f>
        <v>0</v>
      </c>
      <c r="I22" s="219">
        <f>I12+I10+I14+I17+I20</f>
        <v>14</v>
      </c>
      <c r="J22" s="219">
        <f>SUM(J10:J21)</f>
        <v>9</v>
      </c>
      <c r="K22" s="220">
        <f>SUM(K7:K21)</f>
        <v>5</v>
      </c>
      <c r="L22" s="239">
        <f>L8+L16</f>
        <v>60</v>
      </c>
      <c r="M22" s="216"/>
      <c r="N22" s="215"/>
    </row>
    <row r="23" spans="1:14" ht="10.4" customHeight="1">
      <c r="A23" s="217"/>
      <c r="B23" s="217" t="s">
        <v>230</v>
      </c>
      <c r="C23" s="221"/>
      <c r="D23" s="218"/>
      <c r="E23" s="159"/>
      <c r="F23" s="317">
        <f>SUM(F22:H22)</f>
        <v>27</v>
      </c>
      <c r="G23" s="318"/>
      <c r="H23" s="319"/>
      <c r="I23" s="320">
        <f>SUM(I22:K22)</f>
        <v>28</v>
      </c>
      <c r="J23" s="318"/>
      <c r="K23" s="321"/>
      <c r="L23" s="215"/>
      <c r="M23" s="216"/>
      <c r="N23" s="215"/>
    </row>
    <row r="24" spans="1:14" s="30" customFormat="1" ht="10.4" customHeight="1">
      <c r="A24" s="56"/>
      <c r="B24" s="240"/>
      <c r="D24" s="240"/>
      <c r="E24" s="241"/>
      <c r="F24" s="194"/>
      <c r="G24" s="194"/>
      <c r="H24" s="194"/>
      <c r="I24" s="194"/>
      <c r="J24" s="194"/>
      <c r="K24" s="194"/>
      <c r="L24" s="194"/>
      <c r="M24" s="194"/>
      <c r="N24" s="194"/>
    </row>
    <row r="25" spans="1:14" s="30" customFormat="1" ht="10.4" customHeight="1">
      <c r="B25" s="30" t="s">
        <v>209</v>
      </c>
      <c r="C25" s="31"/>
      <c r="D25" s="32"/>
      <c r="E25" s="33"/>
      <c r="F25" s="34"/>
      <c r="G25" s="34"/>
      <c r="H25" s="34"/>
      <c r="I25" s="34"/>
      <c r="J25" s="34"/>
      <c r="K25" s="34"/>
      <c r="L25" s="34"/>
      <c r="M25" s="34"/>
      <c r="N25" s="34"/>
    </row>
    <row r="26" spans="1:14" s="30" customFormat="1" ht="10.4" customHeight="1">
      <c r="B26" s="59" t="s">
        <v>213</v>
      </c>
      <c r="C26" s="31"/>
      <c r="D26" s="32"/>
      <c r="E26" s="33"/>
      <c r="F26" s="34"/>
      <c r="G26" s="34"/>
      <c r="H26" s="34"/>
      <c r="I26" s="34"/>
      <c r="J26" s="34"/>
      <c r="K26" s="34"/>
      <c r="L26" s="34"/>
      <c r="M26" s="34"/>
      <c r="N26" s="34"/>
    </row>
    <row r="27" spans="1:14" s="30" customFormat="1" ht="10.4" customHeight="1">
      <c r="A27" s="56"/>
      <c r="C27" s="31"/>
      <c r="D27" s="31"/>
      <c r="E27" s="33"/>
      <c r="F27" s="34"/>
      <c r="G27" s="34"/>
      <c r="H27" s="34"/>
      <c r="I27" s="34"/>
      <c r="J27" s="34"/>
      <c r="K27" s="34"/>
      <c r="L27" s="34"/>
      <c r="M27" s="34"/>
      <c r="N27" s="34"/>
    </row>
    <row r="28" spans="1:14" s="30" customFormat="1" ht="10.4" customHeight="1">
      <c r="B28" s="31" t="s">
        <v>206</v>
      </c>
      <c r="C28" s="31"/>
      <c r="D28" s="32"/>
      <c r="E28" s="33"/>
      <c r="F28" s="34"/>
      <c r="G28" s="34"/>
      <c r="H28" s="34"/>
      <c r="I28" s="34"/>
      <c r="J28" s="34"/>
      <c r="K28" s="34"/>
      <c r="L28" s="34"/>
      <c r="M28" s="34"/>
      <c r="N28" s="34"/>
    </row>
    <row r="29" spans="1:14" s="30" customFormat="1" ht="10.4" customHeight="1">
      <c r="A29" s="56"/>
      <c r="D29" s="31"/>
      <c r="E29" s="33"/>
      <c r="F29" s="34"/>
      <c r="G29" s="34"/>
      <c r="H29" s="34"/>
      <c r="I29" s="34"/>
      <c r="J29" s="34"/>
      <c r="K29" s="34"/>
      <c r="L29" s="34"/>
      <c r="M29" s="34"/>
      <c r="N29" s="34"/>
    </row>
    <row r="30" spans="1:14" s="30" customFormat="1" ht="10.4" customHeight="1">
      <c r="A30" s="56"/>
      <c r="C30" s="31"/>
      <c r="D30" s="31"/>
      <c r="E30" s="33"/>
      <c r="F30" s="34"/>
      <c r="G30" s="34"/>
      <c r="H30" s="34"/>
      <c r="I30" s="34"/>
      <c r="J30" s="34"/>
      <c r="K30" s="34"/>
      <c r="L30" s="34"/>
      <c r="M30" s="34"/>
      <c r="N30" s="34"/>
    </row>
    <row r="31" spans="1:14" s="30" customFormat="1" ht="10.4" customHeight="1">
      <c r="A31" s="56"/>
      <c r="B31" s="31"/>
      <c r="C31" s="31"/>
      <c r="D31" s="31"/>
      <c r="E31" s="33"/>
      <c r="F31" s="34"/>
      <c r="G31" s="34"/>
      <c r="H31" s="34"/>
      <c r="I31" s="34"/>
      <c r="J31" s="34"/>
      <c r="K31" s="34"/>
      <c r="L31" s="34"/>
      <c r="M31" s="34"/>
      <c r="N31" s="34"/>
    </row>
    <row r="32" spans="1:14" s="30" customFormat="1" ht="10.4" customHeight="1">
      <c r="A32" s="56"/>
      <c r="B32" s="31"/>
      <c r="D32" s="31"/>
      <c r="E32" s="33"/>
      <c r="F32" s="34"/>
      <c r="G32" s="34"/>
      <c r="H32" s="34"/>
      <c r="I32" s="34"/>
      <c r="J32" s="34"/>
      <c r="K32" s="34"/>
      <c r="L32" s="34"/>
      <c r="M32" s="34"/>
      <c r="N32" s="34"/>
    </row>
    <row r="33" spans="1:14" s="30" customFormat="1">
      <c r="A33" s="56"/>
      <c r="C33" s="31"/>
      <c r="D33" s="31"/>
      <c r="E33" s="33"/>
      <c r="F33" s="34"/>
      <c r="G33" s="34"/>
      <c r="H33" s="34"/>
      <c r="I33" s="34"/>
      <c r="J33" s="34"/>
      <c r="K33" s="34"/>
      <c r="L33" s="34"/>
      <c r="M33" s="34"/>
      <c r="N33" s="34"/>
    </row>
    <row r="34" spans="1:14" s="30" customFormat="1">
      <c r="A34" s="56"/>
      <c r="B34" s="31"/>
      <c r="C34" s="31"/>
      <c r="D34" s="31"/>
      <c r="E34" s="33"/>
      <c r="F34" s="34"/>
      <c r="G34" s="34"/>
      <c r="H34" s="34"/>
      <c r="I34" s="34"/>
      <c r="J34" s="34"/>
      <c r="K34" s="34"/>
      <c r="L34" s="34"/>
      <c r="M34" s="34"/>
      <c r="N34" s="34"/>
    </row>
    <row r="35" spans="1:14" s="30" customFormat="1">
      <c r="A35" s="56"/>
      <c r="B35" s="31"/>
      <c r="C35" s="31"/>
      <c r="D35" s="31"/>
      <c r="E35" s="33"/>
      <c r="F35" s="34"/>
      <c r="G35" s="34"/>
      <c r="H35" s="34"/>
      <c r="I35" s="34"/>
      <c r="J35" s="34"/>
      <c r="K35" s="34"/>
      <c r="L35" s="34"/>
      <c r="M35" s="34"/>
      <c r="N35" s="34"/>
    </row>
    <row r="36" spans="1:14" s="30" customFormat="1">
      <c r="A36" s="56"/>
      <c r="C36" s="31"/>
      <c r="D36" s="31"/>
      <c r="E36" s="33"/>
      <c r="F36" s="34"/>
      <c r="G36" s="34"/>
      <c r="H36" s="34"/>
      <c r="I36" s="34"/>
      <c r="J36" s="34"/>
      <c r="K36" s="34"/>
      <c r="L36" s="34"/>
      <c r="M36" s="34"/>
      <c r="N36" s="34"/>
    </row>
    <row r="37" spans="1:14" s="30" customFormat="1">
      <c r="A37" s="56"/>
      <c r="B37" s="31"/>
      <c r="C37" s="31"/>
      <c r="D37" s="31"/>
      <c r="E37" s="33"/>
      <c r="F37" s="34"/>
      <c r="G37" s="34"/>
      <c r="H37" s="34"/>
      <c r="I37" s="34"/>
      <c r="J37" s="34"/>
      <c r="K37" s="34"/>
      <c r="L37" s="34"/>
      <c r="M37" s="34"/>
      <c r="N37" s="34"/>
    </row>
    <row r="38" spans="1:14" s="30" customFormat="1">
      <c r="A38" s="56"/>
      <c r="B38" s="31"/>
      <c r="C38" s="31"/>
      <c r="D38" s="31"/>
      <c r="E38" s="33"/>
      <c r="F38" s="34"/>
      <c r="G38" s="34"/>
      <c r="H38" s="34"/>
      <c r="I38" s="34"/>
      <c r="J38" s="34"/>
      <c r="K38" s="34"/>
      <c r="L38" s="34"/>
      <c r="M38" s="34"/>
      <c r="N38" s="34"/>
    </row>
    <row r="39" spans="1:14" s="30" customFormat="1">
      <c r="A39" s="56"/>
      <c r="B39" s="31"/>
      <c r="D39" s="31"/>
      <c r="E39" s="33"/>
      <c r="F39" s="34"/>
      <c r="G39" s="34"/>
      <c r="H39" s="34"/>
      <c r="I39" s="34"/>
      <c r="J39" s="34"/>
      <c r="K39" s="34"/>
      <c r="L39" s="34"/>
      <c r="M39" s="34"/>
      <c r="N39" s="34"/>
    </row>
    <row r="40" spans="1:14" s="30" customFormat="1">
      <c r="A40" s="56"/>
      <c r="B40" s="31"/>
      <c r="C40" s="31"/>
      <c r="D40" s="31"/>
      <c r="E40" s="33"/>
      <c r="F40" s="34"/>
      <c r="G40" s="34"/>
      <c r="H40" s="34"/>
      <c r="I40" s="34"/>
      <c r="J40" s="34"/>
      <c r="K40" s="34"/>
      <c r="L40" s="34"/>
      <c r="M40" s="34"/>
      <c r="N40" s="34"/>
    </row>
    <row r="41" spans="1:14" s="30" customFormat="1">
      <c r="A41" s="56"/>
      <c r="B41" s="31"/>
      <c r="C41" s="31"/>
      <c r="D41" s="31"/>
      <c r="E41" s="33"/>
      <c r="F41" s="34"/>
      <c r="G41" s="34"/>
      <c r="H41" s="34"/>
      <c r="I41" s="34"/>
      <c r="J41" s="34"/>
      <c r="K41" s="34"/>
      <c r="L41" s="34"/>
      <c r="M41" s="34"/>
      <c r="N41" s="34"/>
    </row>
    <row r="42" spans="1:14" s="30" customFormat="1">
      <c r="A42" s="56"/>
      <c r="B42" s="31"/>
      <c r="C42" s="31"/>
      <c r="D42" s="31"/>
      <c r="E42" s="33"/>
      <c r="F42" s="34"/>
      <c r="G42" s="34"/>
      <c r="H42" s="34"/>
      <c r="I42" s="34"/>
      <c r="J42" s="34"/>
      <c r="K42" s="34"/>
      <c r="L42" s="34"/>
      <c r="M42" s="34"/>
      <c r="N42" s="34"/>
    </row>
    <row r="43" spans="1:14" s="30" customFormat="1">
      <c r="A43" s="56"/>
      <c r="C43" s="31"/>
      <c r="D43" s="31"/>
      <c r="E43" s="33"/>
      <c r="F43" s="34"/>
      <c r="G43" s="34"/>
      <c r="H43" s="34"/>
      <c r="I43" s="34"/>
      <c r="J43" s="34"/>
      <c r="K43" s="34"/>
      <c r="L43" s="34"/>
      <c r="M43" s="34"/>
      <c r="N43" s="34"/>
    </row>
    <row r="44" spans="1:14" s="30" customFormat="1">
      <c r="A44" s="56"/>
      <c r="B44" s="31"/>
      <c r="C44" s="31"/>
      <c r="D44" s="31"/>
      <c r="E44" s="33"/>
      <c r="F44" s="34"/>
      <c r="G44" s="34"/>
      <c r="H44" s="34"/>
      <c r="I44" s="34"/>
      <c r="J44" s="34"/>
      <c r="K44" s="34"/>
      <c r="L44" s="34"/>
      <c r="M44" s="34"/>
      <c r="N44" s="34"/>
    </row>
    <row r="45" spans="1:14" s="30" customFormat="1">
      <c r="A45" s="56"/>
      <c r="B45" s="31"/>
      <c r="C45" s="31"/>
      <c r="D45" s="31"/>
      <c r="E45" s="33"/>
      <c r="F45" s="34"/>
      <c r="G45" s="34"/>
      <c r="H45" s="34"/>
      <c r="I45" s="34"/>
      <c r="J45" s="34"/>
      <c r="K45" s="34"/>
      <c r="L45" s="34"/>
      <c r="M45" s="34"/>
      <c r="N45" s="34"/>
    </row>
    <row r="46" spans="1:14" s="30" customFormat="1">
      <c r="A46" s="56"/>
      <c r="B46" s="31"/>
      <c r="C46" s="31"/>
      <c r="D46" s="31"/>
      <c r="E46" s="33"/>
      <c r="F46" s="34"/>
      <c r="G46" s="34"/>
      <c r="H46" s="34"/>
      <c r="I46" s="34"/>
      <c r="J46" s="34"/>
      <c r="K46" s="34"/>
      <c r="L46" s="34"/>
      <c r="M46" s="34"/>
      <c r="N46" s="34"/>
    </row>
    <row r="47" spans="1:14" s="30" customFormat="1">
      <c r="A47" s="56"/>
      <c r="B47" s="31"/>
      <c r="C47" s="31"/>
      <c r="D47" s="31"/>
      <c r="E47" s="33"/>
      <c r="F47" s="34"/>
      <c r="G47" s="34"/>
      <c r="H47" s="34"/>
      <c r="I47" s="34"/>
      <c r="J47" s="34"/>
      <c r="K47" s="34"/>
      <c r="L47" s="34"/>
      <c r="M47" s="34"/>
      <c r="N47" s="34"/>
    </row>
    <row r="48" spans="1:14" s="30" customFormat="1">
      <c r="A48" s="56"/>
      <c r="B48" s="31"/>
      <c r="C48" s="31"/>
      <c r="D48" s="31"/>
      <c r="E48" s="33"/>
      <c r="F48" s="34"/>
      <c r="G48" s="34"/>
      <c r="H48" s="34"/>
      <c r="I48" s="34"/>
      <c r="J48" s="34"/>
      <c r="K48" s="34"/>
      <c r="L48" s="34"/>
      <c r="M48" s="34"/>
      <c r="N48" s="34"/>
    </row>
    <row r="49" spans="1:14" s="30" customFormat="1">
      <c r="A49" s="56"/>
      <c r="B49" s="31"/>
      <c r="C49" s="31"/>
      <c r="D49" s="31"/>
      <c r="E49" s="33"/>
      <c r="F49" s="34"/>
      <c r="G49" s="34"/>
      <c r="H49" s="34"/>
      <c r="I49" s="34"/>
      <c r="J49" s="34"/>
      <c r="K49" s="34"/>
      <c r="L49" s="34"/>
      <c r="M49" s="34"/>
      <c r="N49" s="34"/>
    </row>
    <row r="50" spans="1:14" s="30" customFormat="1">
      <c r="A50" s="56"/>
      <c r="B50" s="31"/>
      <c r="C50" s="31"/>
      <c r="D50" s="31"/>
      <c r="E50" s="33"/>
      <c r="F50" s="34"/>
      <c r="G50" s="34"/>
      <c r="H50" s="34"/>
      <c r="I50" s="34"/>
      <c r="J50" s="34"/>
      <c r="K50" s="34"/>
      <c r="L50" s="34"/>
      <c r="M50" s="34"/>
      <c r="N50" s="34"/>
    </row>
    <row r="51" spans="1:14" s="30" customFormat="1">
      <c r="A51" s="56"/>
      <c r="B51" s="31"/>
      <c r="C51" s="31"/>
      <c r="D51" s="31"/>
      <c r="E51" s="33"/>
      <c r="F51" s="34"/>
      <c r="G51" s="34"/>
      <c r="H51" s="34"/>
      <c r="I51" s="34"/>
      <c r="J51" s="34"/>
      <c r="K51" s="34"/>
      <c r="L51" s="34"/>
      <c r="M51" s="34"/>
      <c r="N51" s="34"/>
    </row>
    <row r="52" spans="1:14" s="30" customFormat="1">
      <c r="A52" s="56"/>
      <c r="B52" s="31"/>
      <c r="C52" s="31"/>
      <c r="D52" s="31"/>
      <c r="E52" s="33"/>
      <c r="F52" s="34"/>
      <c r="G52" s="34"/>
      <c r="H52" s="34"/>
      <c r="I52" s="34"/>
      <c r="J52" s="34"/>
      <c r="K52" s="34"/>
      <c r="L52" s="34"/>
      <c r="M52" s="34"/>
      <c r="N52" s="34"/>
    </row>
    <row r="53" spans="1:14" s="30" customFormat="1">
      <c r="A53" s="56"/>
      <c r="B53" s="31"/>
      <c r="C53" s="31"/>
      <c r="D53" s="31"/>
      <c r="E53" s="33"/>
      <c r="F53" s="34"/>
      <c r="G53" s="34"/>
      <c r="H53" s="34"/>
      <c r="I53" s="34"/>
      <c r="J53" s="34"/>
      <c r="K53" s="34"/>
      <c r="L53" s="34"/>
      <c r="M53" s="34"/>
      <c r="N53" s="34"/>
    </row>
    <row r="54" spans="1:14" s="30" customFormat="1">
      <c r="A54" s="56"/>
      <c r="B54" s="31"/>
      <c r="C54" s="31"/>
      <c r="D54" s="31"/>
      <c r="E54" s="33"/>
      <c r="F54" s="34"/>
      <c r="G54" s="34"/>
      <c r="H54" s="34"/>
      <c r="I54" s="34"/>
      <c r="J54" s="34"/>
      <c r="K54" s="34"/>
      <c r="L54" s="34"/>
      <c r="M54" s="34"/>
      <c r="N54" s="34"/>
    </row>
    <row r="55" spans="1:14" s="30" customFormat="1">
      <c r="A55" s="56"/>
      <c r="B55" s="31"/>
      <c r="C55" s="31"/>
      <c r="D55" s="31"/>
      <c r="E55" s="33"/>
      <c r="F55" s="34"/>
      <c r="G55" s="34"/>
      <c r="H55" s="34"/>
      <c r="I55" s="34"/>
      <c r="J55" s="34"/>
      <c r="K55" s="34"/>
      <c r="L55" s="34"/>
      <c r="M55" s="34"/>
      <c r="N55" s="34"/>
    </row>
    <row r="56" spans="1:14" s="30" customFormat="1">
      <c r="A56" s="56"/>
      <c r="B56" s="31"/>
      <c r="C56" s="31"/>
      <c r="D56" s="31"/>
      <c r="E56" s="33"/>
      <c r="F56" s="34"/>
      <c r="G56" s="34"/>
      <c r="H56" s="34"/>
      <c r="I56" s="34"/>
      <c r="J56" s="34"/>
      <c r="K56" s="34"/>
      <c r="L56" s="34"/>
      <c r="M56" s="34"/>
      <c r="N56" s="34"/>
    </row>
    <row r="57" spans="1:14" s="30" customFormat="1">
      <c r="A57" s="56"/>
      <c r="B57" s="31"/>
      <c r="C57" s="31"/>
      <c r="D57" s="31"/>
      <c r="E57" s="33"/>
      <c r="F57" s="34"/>
      <c r="G57" s="34"/>
      <c r="H57" s="34"/>
      <c r="I57" s="34"/>
      <c r="J57" s="34"/>
      <c r="K57" s="34"/>
      <c r="L57" s="34"/>
      <c r="M57" s="34"/>
      <c r="N57" s="34"/>
    </row>
    <row r="58" spans="1:14" s="30" customFormat="1">
      <c r="A58" s="56"/>
      <c r="B58" s="31"/>
      <c r="C58" s="31"/>
      <c r="D58" s="31"/>
      <c r="E58" s="33"/>
      <c r="F58" s="34"/>
      <c r="G58" s="34"/>
      <c r="H58" s="34"/>
      <c r="I58" s="34"/>
      <c r="J58" s="34"/>
      <c r="K58" s="34"/>
      <c r="L58" s="34"/>
      <c r="M58" s="34"/>
      <c r="N58" s="34"/>
    </row>
    <row r="59" spans="1:14" s="30" customFormat="1">
      <c r="A59" s="56"/>
      <c r="B59" s="31"/>
      <c r="C59" s="31"/>
      <c r="D59" s="242"/>
      <c r="E59" s="33"/>
      <c r="F59" s="34"/>
      <c r="G59" s="34"/>
      <c r="H59" s="34"/>
      <c r="I59" s="34"/>
      <c r="J59" s="34"/>
      <c r="K59" s="34"/>
      <c r="L59" s="34"/>
      <c r="M59" s="34"/>
      <c r="N59" s="34"/>
    </row>
    <row r="60" spans="1:14" s="30" customFormat="1">
      <c r="A60" s="56"/>
      <c r="B60" s="31"/>
      <c r="C60" s="31"/>
      <c r="D60" s="31"/>
      <c r="E60" s="33"/>
      <c r="F60" s="34"/>
      <c r="G60" s="34"/>
      <c r="H60" s="34"/>
      <c r="I60" s="34"/>
      <c r="J60" s="34"/>
      <c r="K60" s="34"/>
      <c r="L60" s="34"/>
      <c r="M60" s="34"/>
      <c r="N60" s="34"/>
    </row>
    <row r="61" spans="1:14" s="30" customFormat="1">
      <c r="A61" s="56"/>
      <c r="B61" s="31"/>
      <c r="C61" s="31"/>
      <c r="D61" s="31"/>
      <c r="E61" s="33"/>
      <c r="F61" s="34"/>
      <c r="G61" s="34"/>
      <c r="H61" s="34"/>
      <c r="I61" s="34"/>
      <c r="J61" s="34"/>
      <c r="K61" s="34"/>
      <c r="L61" s="34"/>
      <c r="M61" s="34"/>
      <c r="N61" s="34"/>
    </row>
    <row r="62" spans="1:14" s="30" customFormat="1">
      <c r="A62" s="56"/>
      <c r="B62" s="31"/>
      <c r="C62" s="31"/>
      <c r="D62" s="31"/>
      <c r="E62" s="33"/>
      <c r="F62" s="34"/>
      <c r="G62" s="34"/>
      <c r="H62" s="34"/>
      <c r="I62" s="34"/>
      <c r="J62" s="34"/>
      <c r="K62" s="34"/>
      <c r="L62" s="34"/>
      <c r="M62" s="34"/>
      <c r="N62" s="34"/>
    </row>
    <row r="63" spans="1:14" s="30" customFormat="1">
      <c r="A63" s="56"/>
      <c r="B63" s="31"/>
      <c r="D63" s="31"/>
      <c r="E63" s="33"/>
      <c r="F63" s="34"/>
      <c r="G63" s="34"/>
      <c r="H63" s="34"/>
      <c r="I63" s="34"/>
      <c r="J63" s="34"/>
      <c r="K63" s="34"/>
      <c r="L63" s="34"/>
      <c r="M63" s="34"/>
      <c r="N63" s="34"/>
    </row>
    <row r="64" spans="1:14" s="30" customFormat="1">
      <c r="A64" s="56"/>
      <c r="B64" s="31"/>
      <c r="C64" s="31"/>
      <c r="D64" s="31"/>
      <c r="E64" s="33"/>
      <c r="F64" s="34"/>
      <c r="G64" s="34"/>
      <c r="H64" s="34"/>
      <c r="I64" s="34"/>
      <c r="J64" s="34"/>
      <c r="K64" s="34"/>
      <c r="L64" s="34"/>
      <c r="M64" s="34"/>
      <c r="N64" s="34"/>
    </row>
    <row r="65" spans="1:15" s="30" customFormat="1">
      <c r="A65" s="56"/>
      <c r="B65" s="31"/>
      <c r="C65" s="31"/>
      <c r="D65" s="31"/>
      <c r="E65" s="33"/>
      <c r="F65" s="34"/>
      <c r="G65" s="34"/>
      <c r="H65" s="34"/>
      <c r="I65" s="34"/>
      <c r="J65" s="34"/>
      <c r="K65" s="34"/>
      <c r="L65" s="34"/>
      <c r="M65" s="34"/>
      <c r="N65" s="34"/>
    </row>
    <row r="66" spans="1:15" s="30" customFormat="1">
      <c r="A66" s="56"/>
      <c r="B66" s="31"/>
      <c r="C66" s="31"/>
      <c r="D66" s="31"/>
      <c r="E66" s="33"/>
      <c r="F66" s="34"/>
      <c r="G66" s="34"/>
      <c r="H66" s="34"/>
      <c r="I66" s="34"/>
      <c r="J66" s="34"/>
      <c r="K66" s="34"/>
      <c r="L66" s="34"/>
      <c r="M66" s="34"/>
      <c r="N66" s="34"/>
    </row>
    <row r="67" spans="1:15" s="59" customFormat="1">
      <c r="A67" s="56"/>
      <c r="B67" s="30"/>
      <c r="C67" s="31"/>
      <c r="D67" s="31"/>
      <c r="E67" s="33"/>
      <c r="F67" s="34"/>
      <c r="G67" s="31"/>
      <c r="H67" s="34"/>
      <c r="I67" s="34"/>
      <c r="J67" s="34"/>
      <c r="K67" s="30"/>
      <c r="L67" s="30"/>
      <c r="M67" s="30"/>
      <c r="N67" s="30"/>
      <c r="O67" s="30"/>
    </row>
    <row r="68" spans="1:15" s="30" customFormat="1">
      <c r="A68" s="56"/>
      <c r="B68" s="31"/>
      <c r="C68" s="31"/>
      <c r="D68" s="31"/>
      <c r="E68" s="33"/>
      <c r="F68" s="34"/>
      <c r="G68" s="31"/>
      <c r="H68" s="31"/>
      <c r="I68" s="34"/>
      <c r="J68" s="34"/>
    </row>
    <row r="69" spans="1:15" s="30" customFormat="1">
      <c r="A69" s="56"/>
      <c r="B69" s="31"/>
      <c r="C69" s="31"/>
      <c r="D69" s="31"/>
      <c r="E69" s="33"/>
      <c r="F69" s="34"/>
      <c r="G69" s="32"/>
      <c r="H69" s="32"/>
      <c r="I69" s="34"/>
      <c r="J69" s="34"/>
    </row>
    <row r="70" spans="1:15" s="30" customFormat="1">
      <c r="A70" s="56"/>
      <c r="B70" s="31"/>
      <c r="C70" s="31"/>
      <c r="D70" s="31"/>
      <c r="E70" s="33"/>
      <c r="F70" s="34"/>
      <c r="G70" s="32"/>
      <c r="H70" s="32"/>
      <c r="I70" s="34"/>
      <c r="J70" s="34"/>
    </row>
    <row r="71" spans="1:15" s="30" customFormat="1">
      <c r="A71" s="56"/>
      <c r="B71" s="31"/>
      <c r="C71" s="31"/>
      <c r="D71" s="31"/>
      <c r="E71" s="33"/>
      <c r="G71" s="34"/>
      <c r="H71" s="34"/>
      <c r="I71" s="34"/>
      <c r="J71" s="34"/>
      <c r="K71" s="34"/>
      <c r="L71" s="34"/>
      <c r="M71" s="34"/>
      <c r="N71" s="34"/>
    </row>
    <row r="72" spans="1:15" s="30" customFormat="1">
      <c r="A72" s="56"/>
      <c r="B72" s="31"/>
      <c r="C72" s="31"/>
      <c r="D72" s="31"/>
      <c r="E72" s="33"/>
      <c r="F72" s="55"/>
      <c r="G72" s="34"/>
      <c r="H72" s="34"/>
      <c r="I72" s="34"/>
      <c r="J72" s="34"/>
      <c r="K72" s="34"/>
      <c r="L72" s="34"/>
      <c r="M72" s="34"/>
      <c r="N72" s="34"/>
    </row>
    <row r="73" spans="1:15" s="30" customFormat="1">
      <c r="A73" s="56"/>
      <c r="B73" s="31"/>
      <c r="C73" s="31"/>
      <c r="D73" s="31"/>
      <c r="E73" s="33"/>
      <c r="F73" s="55"/>
      <c r="G73" s="34"/>
      <c r="H73" s="34"/>
      <c r="I73" s="34"/>
      <c r="J73" s="34"/>
      <c r="K73" s="34"/>
      <c r="L73" s="34"/>
      <c r="M73" s="34"/>
      <c r="N73" s="34"/>
    </row>
    <row r="74" spans="1:15" s="30" customFormat="1">
      <c r="A74" s="56"/>
      <c r="B74" s="31"/>
      <c r="C74" s="31"/>
      <c r="D74" s="31"/>
      <c r="E74" s="33"/>
      <c r="F74" s="55"/>
      <c r="G74" s="34"/>
      <c r="H74" s="34"/>
      <c r="I74" s="34"/>
      <c r="J74" s="34"/>
      <c r="K74" s="34"/>
      <c r="L74" s="34"/>
      <c r="M74" s="34"/>
      <c r="N74" s="34"/>
    </row>
    <row r="75" spans="1:15" s="30" customFormat="1">
      <c r="A75" s="56"/>
      <c r="B75" s="31"/>
      <c r="D75" s="31"/>
      <c r="E75" s="33"/>
      <c r="F75" s="55"/>
      <c r="G75" s="34"/>
      <c r="H75" s="34"/>
      <c r="I75" s="34"/>
      <c r="J75" s="34"/>
      <c r="K75" s="34"/>
      <c r="L75" s="34"/>
      <c r="M75" s="34"/>
      <c r="N75" s="34"/>
    </row>
    <row r="76" spans="1:15" s="30" customFormat="1">
      <c r="A76" s="56"/>
      <c r="B76" s="31"/>
      <c r="D76" s="31"/>
      <c r="E76" s="33"/>
      <c r="F76" s="55"/>
      <c r="G76" s="34"/>
      <c r="H76" s="34"/>
      <c r="I76" s="34"/>
      <c r="J76" s="34"/>
      <c r="K76" s="34"/>
      <c r="L76" s="34"/>
      <c r="M76" s="34"/>
      <c r="N76" s="34"/>
    </row>
    <row r="77" spans="1:15" s="30" customFormat="1">
      <c r="A77" s="56"/>
      <c r="B77" s="31"/>
      <c r="D77" s="31"/>
      <c r="E77" s="31"/>
      <c r="F77" s="31"/>
      <c r="G77" s="31"/>
      <c r="H77" s="31"/>
      <c r="I77" s="31"/>
      <c r="J77" s="31"/>
      <c r="K77" s="31"/>
      <c r="L77" s="31"/>
      <c r="M77" s="31"/>
      <c r="N77" s="31"/>
    </row>
    <row r="78" spans="1:15" s="30" customFormat="1">
      <c r="A78" s="56"/>
      <c r="B78" s="31"/>
      <c r="D78" s="31"/>
      <c r="E78" s="31"/>
      <c r="F78" s="31"/>
      <c r="G78" s="31"/>
      <c r="H78" s="31"/>
      <c r="I78" s="31"/>
      <c r="J78" s="31"/>
      <c r="K78" s="31"/>
      <c r="L78" s="31"/>
      <c r="M78" s="31"/>
      <c r="N78" s="31"/>
    </row>
  </sheetData>
  <customSheetViews>
    <customSheetView guid="{A369575F-F536-4221-A1E7-D58705CACFCF}" showPageBreaks="1" showGridLines="0" fitToPage="1" printArea="1" view="pageBreakPreview">
      <selection activeCell="C47" sqref="C47"/>
      <pageMargins left="0.25" right="0.25" top="0.75" bottom="0.75" header="0.3" footer="0.3"/>
      <printOptions horizontalCentered="1"/>
      <pageSetup paperSize="9" scale="95" orientation="portrait" copies="3" r:id="rId1"/>
      <headerFooter alignWithMargins="0"/>
    </customSheetView>
    <customSheetView guid="{17B4AB2A-7A10-4C3D-B7D7-59A4EF59B1E5}" scale="145" showPageBreaks="1" showGridLines="0" fitToPage="1" printArea="1" view="pageBreakPreview">
      <selection activeCell="B9" sqref="B9"/>
      <pageMargins left="0.39370078740157483" right="0.39370078740157483" top="0.59055118110236227" bottom="0.39370078740157483" header="0.51181102362204722" footer="0.51181102362204722"/>
      <printOptions horizontalCentered="1"/>
      <pageSetup paperSize="9" scale="89" orientation="portrait" copies="3" r:id="rId2"/>
      <headerFooter alignWithMargins="0"/>
    </customSheetView>
    <customSheetView guid="{A5DAC2EA-DBDD-4981-BEEA-76D630F66C00}" scale="145" showPageBreaks="1" showGridLines="0" fitToPage="1" printArea="1" view="pageBreakPreview">
      <selection activeCell="B9" sqref="B9"/>
      <pageMargins left="0.39370078740157483" right="0.39370078740157483" top="0.59055118110236227" bottom="0.39370078740157483" header="0.51181102362204722" footer="0.51181102362204722"/>
      <printOptions horizontalCentered="1"/>
      <pageSetup paperSize="9" scale="89" orientation="portrait" copies="3" r:id="rId3"/>
      <headerFooter alignWithMargins="0"/>
    </customSheetView>
    <customSheetView guid="{FD53F17C-E62D-1845-B47C-2A70ADA52302}" scale="145" showPageBreaks="1" showGridLines="0" fitToPage="1" printArea="1">
      <selection activeCell="A2" sqref="A2"/>
      <pageMargins left="0.39370078740157483" right="0.39370078740157483" top="0.59055118110236227" bottom="0.39370078740157483" header="0.51181102362204722" footer="0.51181102362204722"/>
      <printOptions horizontalCentered="1"/>
      <pageSetup paperSize="9" scale="75" orientation="portrait" copies="3" r:id="rId4"/>
      <headerFooter alignWithMargins="0"/>
    </customSheetView>
    <customSheetView guid="{407C8FE1-4255-4F4B-B6C5-C9C141421CFE}" scale="145" showPageBreaks="1" showGridLines="0" fitToPage="1" printArea="1" view="pageBreakPreview">
      <selection activeCell="A2" sqref="A2"/>
      <pageMargins left="0.39370078740157483" right="0.39370078740157483" top="0.59055118110236227" bottom="0.39370078740157483" header="0.51181102362204722" footer="0.51181102362204722"/>
      <printOptions horizontalCentered="1"/>
      <pageSetup paperSize="9" scale="75" orientation="portrait" copies="3" r:id="rId5"/>
      <headerFooter alignWithMargins="0"/>
    </customSheetView>
    <customSheetView guid="{F3EF2A98-97DB-4D2B-8741-0425E1B3E3E6}" scale="145" showPageBreaks="1" showGridLines="0" fitToPage="1" printArea="1" view="pageBreakPreview">
      <selection activeCell="D8" sqref="D8"/>
      <pageMargins left="0.39370078740157483" right="0.39370078740157483" top="0.59055118110236227" bottom="0.39370078740157483" header="0.51181102362204722" footer="0.51181102362204722"/>
      <printOptions horizontalCentered="1"/>
      <pageSetup paperSize="9" scale="91" orientation="portrait" copies="3" r:id="rId6"/>
      <headerFooter alignWithMargins="0"/>
    </customSheetView>
    <customSheetView guid="{50CD7ADD-9F55-4346-895A-73CDA04A28D6}" scale="175" showPageBreaks="1" showGridLines="0" fitToPage="1" printArea="1" view="pageBreakPreview">
      <pageMargins left="0.25" right="0.25" top="0.75" bottom="0.75" header="0.3" footer="0.3"/>
      <printOptions horizontalCentered="1"/>
      <pageSetup paperSize="9" scale="94" orientation="portrait" copies="3" r:id="rId7"/>
      <headerFooter alignWithMargins="0"/>
    </customSheetView>
  </customSheetViews>
  <mergeCells count="3">
    <mergeCell ref="F23:H23"/>
    <mergeCell ref="I23:K23"/>
    <mergeCell ref="F4:K4"/>
  </mergeCells>
  <phoneticPr fontId="0"/>
  <printOptions horizontalCentered="1"/>
  <pageMargins left="0.25" right="0.25" top="0.75" bottom="0.75" header="0.3" footer="0.3"/>
  <pageSetup paperSize="9" scale="94" orientation="portrait" copies="3"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6"/>
  <sheetViews>
    <sheetView showGridLines="0" showZeros="0" view="pageBreakPreview" zoomScale="160" zoomScaleNormal="138" zoomScaleSheetLayoutView="160" zoomScalePageLayoutView="138" workbookViewId="0"/>
  </sheetViews>
  <sheetFormatPr baseColWidth="10" defaultColWidth="8" defaultRowHeight="9"/>
  <cols>
    <col min="1" max="1" width="10.296875" style="56" bestFit="1" customWidth="1"/>
    <col min="2" max="2" width="36.8984375" style="30" bestFit="1" customWidth="1"/>
    <col min="3" max="3" width="20.296875" style="59" customWidth="1"/>
    <col min="4" max="4" width="7.69921875" style="243" bestFit="1" customWidth="1"/>
    <col min="5" max="10" width="3.09765625" style="213" customWidth="1"/>
    <col min="11" max="16" width="3.09765625" style="205" customWidth="1"/>
    <col min="17" max="18" width="4.69921875" style="34" customWidth="1"/>
    <col min="19" max="19" width="8.69921875" style="213" customWidth="1"/>
    <col min="20" max="20" width="8.69921875" style="34" customWidth="1"/>
    <col min="21" max="21" width="6.09765625" style="205" customWidth="1"/>
    <col min="22" max="22" width="11.296875" style="205" customWidth="1"/>
    <col min="23" max="242" width="6.09765625" style="205" customWidth="1"/>
    <col min="243" max="16384" width="8" style="205"/>
  </cols>
  <sheetData>
    <row r="1" spans="1:26" ht="15">
      <c r="A1" s="277" t="s">
        <v>353</v>
      </c>
      <c r="B1" s="202" t="s">
        <v>154</v>
      </c>
      <c r="C1" s="203"/>
      <c r="D1" s="204"/>
      <c r="E1" s="207"/>
      <c r="F1" s="207"/>
      <c r="G1" s="207"/>
      <c r="H1" s="207"/>
      <c r="I1" s="207"/>
      <c r="J1" s="207"/>
      <c r="K1" s="207"/>
      <c r="L1" s="207"/>
      <c r="M1" s="207"/>
      <c r="N1" s="207"/>
      <c r="O1" s="207"/>
      <c r="P1" s="207"/>
      <c r="R1" s="206"/>
      <c r="S1" s="206"/>
      <c r="T1" s="244" t="s">
        <v>228</v>
      </c>
      <c r="U1" s="59"/>
      <c r="V1" s="59"/>
      <c r="W1" s="59"/>
      <c r="X1" s="59"/>
      <c r="Y1" s="59"/>
      <c r="Z1" s="59"/>
    </row>
    <row r="2" spans="1:26" ht="15">
      <c r="A2" s="277"/>
      <c r="B2" s="202"/>
      <c r="C2" s="203"/>
      <c r="D2" s="204"/>
      <c r="E2" s="207"/>
      <c r="F2" s="207"/>
      <c r="G2" s="207"/>
      <c r="H2" s="207"/>
      <c r="I2" s="207"/>
      <c r="J2" s="207"/>
      <c r="K2" s="207"/>
      <c r="L2" s="207"/>
      <c r="M2" s="207"/>
      <c r="N2" s="207"/>
      <c r="O2" s="207"/>
      <c r="P2" s="207"/>
      <c r="Q2" s="316"/>
      <c r="R2" s="206"/>
      <c r="S2" s="206"/>
      <c r="T2" s="244"/>
      <c r="U2" s="59"/>
      <c r="V2" s="59"/>
      <c r="W2" s="59"/>
      <c r="X2" s="59"/>
      <c r="Y2" s="59"/>
      <c r="Z2" s="59"/>
    </row>
    <row r="3" spans="1:26" ht="15" customHeight="1">
      <c r="A3" s="1"/>
      <c r="B3" s="210"/>
      <c r="C3" s="210"/>
      <c r="D3" s="31"/>
      <c r="E3" s="211"/>
      <c r="F3" s="212"/>
      <c r="G3" s="212"/>
      <c r="H3" s="212"/>
      <c r="I3" s="212"/>
      <c r="J3" s="212"/>
      <c r="K3" s="212"/>
      <c r="L3" s="213"/>
      <c r="M3" s="213"/>
      <c r="N3" s="34"/>
      <c r="Q3" s="205"/>
      <c r="R3" s="205"/>
      <c r="S3" s="205"/>
      <c r="T3" s="205"/>
    </row>
    <row r="4" spans="1:26" ht="10.4" customHeight="1">
      <c r="A4" s="38" t="s">
        <v>9</v>
      </c>
      <c r="B4" s="64" t="s">
        <v>114</v>
      </c>
      <c r="C4" s="65" t="s">
        <v>94</v>
      </c>
      <c r="D4" s="66" t="s">
        <v>126</v>
      </c>
      <c r="E4" s="325" t="s">
        <v>152</v>
      </c>
      <c r="F4" s="326"/>
      <c r="G4" s="326"/>
      <c r="H4" s="326"/>
      <c r="I4" s="326"/>
      <c r="J4" s="326"/>
      <c r="K4" s="326"/>
      <c r="L4" s="326"/>
      <c r="M4" s="326"/>
      <c r="N4" s="326"/>
      <c r="O4" s="326"/>
      <c r="P4" s="327"/>
      <c r="Q4" s="328" t="s">
        <v>103</v>
      </c>
      <c r="R4" s="329"/>
      <c r="S4" s="6" t="s">
        <v>106</v>
      </c>
      <c r="T4" s="7" t="s">
        <v>119</v>
      </c>
    </row>
    <row r="5" spans="1:26" ht="10.4" customHeight="1">
      <c r="A5" s="39"/>
      <c r="B5" s="67"/>
      <c r="C5" s="68" t="s">
        <v>6</v>
      </c>
      <c r="D5" s="69"/>
      <c r="E5" s="70"/>
      <c r="F5" s="34" t="s">
        <v>198</v>
      </c>
      <c r="G5" s="71"/>
      <c r="H5" s="10"/>
      <c r="I5" s="34" t="s">
        <v>199</v>
      </c>
      <c r="J5" s="72"/>
      <c r="K5" s="10"/>
      <c r="L5" s="34" t="s">
        <v>200</v>
      </c>
      <c r="M5" s="71"/>
      <c r="N5" s="10"/>
      <c r="O5" s="34" t="s">
        <v>201</v>
      </c>
      <c r="P5" s="72"/>
      <c r="Q5" s="73"/>
      <c r="R5" s="74"/>
      <c r="S5" s="9" t="s">
        <v>140</v>
      </c>
      <c r="T5" s="10" t="s">
        <v>210</v>
      </c>
    </row>
    <row r="6" spans="1:26" ht="10.4" customHeight="1">
      <c r="A6" s="40"/>
      <c r="B6" s="75"/>
      <c r="C6" s="76" t="s">
        <v>139</v>
      </c>
      <c r="D6" s="77"/>
      <c r="E6" s="78" t="s">
        <v>127</v>
      </c>
      <c r="F6" s="79" t="s">
        <v>128</v>
      </c>
      <c r="G6" s="79" t="s">
        <v>129</v>
      </c>
      <c r="H6" s="79" t="s">
        <v>127</v>
      </c>
      <c r="I6" s="79" t="s">
        <v>128</v>
      </c>
      <c r="J6" s="80" t="s">
        <v>129</v>
      </c>
      <c r="K6" s="79" t="s">
        <v>127</v>
      </c>
      <c r="L6" s="79" t="s">
        <v>128</v>
      </c>
      <c r="M6" s="79" t="s">
        <v>129</v>
      </c>
      <c r="N6" s="79" t="s">
        <v>127</v>
      </c>
      <c r="O6" s="79" t="s">
        <v>128</v>
      </c>
      <c r="P6" s="80" t="s">
        <v>129</v>
      </c>
      <c r="Q6" s="81" t="s">
        <v>231</v>
      </c>
      <c r="R6" s="82" t="s">
        <v>232</v>
      </c>
      <c r="S6" s="9" t="s">
        <v>211</v>
      </c>
      <c r="T6" s="10"/>
    </row>
    <row r="7" spans="1:26" s="30" customFormat="1" ht="10.4" customHeight="1">
      <c r="A7" s="15"/>
      <c r="B7" s="75"/>
      <c r="C7" s="214"/>
      <c r="D7" s="80"/>
      <c r="E7" s="245"/>
      <c r="F7" s="246"/>
      <c r="G7" s="246"/>
      <c r="H7" s="246"/>
      <c r="I7" s="246"/>
      <c r="J7" s="80"/>
      <c r="K7" s="247"/>
      <c r="L7" s="79"/>
      <c r="M7" s="79"/>
      <c r="N7" s="247"/>
      <c r="O7" s="79"/>
      <c r="P7" s="80"/>
      <c r="Q7" s="216"/>
      <c r="R7" s="245"/>
      <c r="S7" s="216"/>
      <c r="T7" s="215"/>
    </row>
    <row r="8" spans="1:26" s="30" customFormat="1" ht="10.4" customHeight="1">
      <c r="A8" s="18"/>
      <c r="B8" s="75" t="s">
        <v>109</v>
      </c>
      <c r="C8" s="214"/>
      <c r="D8" s="80"/>
      <c r="E8" s="245"/>
      <c r="F8" s="246"/>
      <c r="G8" s="246"/>
      <c r="H8" s="246"/>
      <c r="I8" s="246"/>
      <c r="J8" s="80"/>
      <c r="K8" s="247"/>
      <c r="L8" s="79"/>
      <c r="M8" s="79"/>
      <c r="N8" s="247"/>
      <c r="O8" s="79"/>
      <c r="P8" s="80"/>
      <c r="Q8" s="216">
        <f>SUM(Q9:Q15)</f>
        <v>38</v>
      </c>
      <c r="R8" s="245"/>
      <c r="S8" s="216"/>
      <c r="T8" s="215"/>
    </row>
    <row r="9" spans="1:26" ht="10.4" customHeight="1">
      <c r="A9" s="18" t="s">
        <v>13</v>
      </c>
      <c r="B9" s="221" t="s">
        <v>313</v>
      </c>
      <c r="C9" s="221" t="s">
        <v>345</v>
      </c>
      <c r="D9" s="159" t="s">
        <v>155</v>
      </c>
      <c r="E9" s="219">
        <v>3</v>
      </c>
      <c r="F9" s="219">
        <v>2</v>
      </c>
      <c r="G9" s="219"/>
      <c r="H9" s="219"/>
      <c r="I9" s="219"/>
      <c r="J9" s="220"/>
      <c r="K9" s="247"/>
      <c r="L9" s="79"/>
      <c r="M9" s="79"/>
      <c r="N9" s="247"/>
      <c r="O9" s="79"/>
      <c r="P9" s="80"/>
      <c r="Q9" s="248">
        <v>5</v>
      </c>
      <c r="R9" s="249"/>
      <c r="S9" s="87" t="s">
        <v>121</v>
      </c>
      <c r="T9" s="162" t="s">
        <v>105</v>
      </c>
    </row>
    <row r="10" spans="1:26" ht="10.4" customHeight="1">
      <c r="A10" s="18" t="s">
        <v>14</v>
      </c>
      <c r="B10" s="221" t="s">
        <v>360</v>
      </c>
      <c r="C10" s="221" t="s">
        <v>345</v>
      </c>
      <c r="D10" s="159" t="s">
        <v>155</v>
      </c>
      <c r="E10" s="219"/>
      <c r="F10" s="219"/>
      <c r="G10" s="219"/>
      <c r="H10" s="219">
        <v>3</v>
      </c>
      <c r="I10" s="219">
        <v>2</v>
      </c>
      <c r="J10" s="220"/>
      <c r="K10" s="247"/>
      <c r="L10" s="79"/>
      <c r="M10" s="79"/>
      <c r="N10" s="247"/>
      <c r="O10" s="79"/>
      <c r="P10" s="80"/>
      <c r="Q10" s="248">
        <v>5</v>
      </c>
      <c r="R10" s="249"/>
      <c r="S10" s="87" t="s">
        <v>120</v>
      </c>
      <c r="T10" s="162" t="s">
        <v>105</v>
      </c>
    </row>
    <row r="11" spans="1:26" ht="10.4" customHeight="1">
      <c r="A11" s="18" t="s">
        <v>15</v>
      </c>
      <c r="B11" s="221" t="s">
        <v>77</v>
      </c>
      <c r="C11" s="221" t="s">
        <v>125</v>
      </c>
      <c r="D11" s="159" t="s">
        <v>147</v>
      </c>
      <c r="E11" s="219"/>
      <c r="F11" s="219"/>
      <c r="G11" s="219"/>
      <c r="H11" s="219">
        <v>3</v>
      </c>
      <c r="I11" s="219">
        <v>2</v>
      </c>
      <c r="J11" s="220"/>
      <c r="K11" s="247"/>
      <c r="L11" s="79"/>
      <c r="M11" s="79"/>
      <c r="N11" s="247"/>
      <c r="O11" s="79"/>
      <c r="P11" s="80"/>
      <c r="Q11" s="248">
        <v>5</v>
      </c>
      <c r="R11" s="249"/>
      <c r="S11" s="87" t="s">
        <v>120</v>
      </c>
      <c r="T11" s="162" t="s">
        <v>105</v>
      </c>
    </row>
    <row r="12" spans="1:26" ht="10.4" customHeight="1">
      <c r="A12" s="18" t="s">
        <v>16</v>
      </c>
      <c r="B12" s="221" t="s">
        <v>76</v>
      </c>
      <c r="C12" s="221" t="s">
        <v>326</v>
      </c>
      <c r="D12" s="159" t="s">
        <v>147</v>
      </c>
      <c r="E12" s="219">
        <v>4</v>
      </c>
      <c r="F12" s="219">
        <v>2</v>
      </c>
      <c r="G12" s="219"/>
      <c r="H12" s="219"/>
      <c r="I12" s="219"/>
      <c r="J12" s="220"/>
      <c r="K12" s="250"/>
      <c r="L12" s="219"/>
      <c r="M12" s="219"/>
      <c r="N12" s="250"/>
      <c r="O12" s="219"/>
      <c r="P12" s="220"/>
      <c r="Q12" s="248">
        <v>6</v>
      </c>
      <c r="R12" s="249"/>
      <c r="S12" s="87" t="s">
        <v>121</v>
      </c>
      <c r="T12" s="162" t="s">
        <v>105</v>
      </c>
    </row>
    <row r="13" spans="1:26" ht="10.4" customHeight="1">
      <c r="A13" s="18" t="s">
        <v>17</v>
      </c>
      <c r="B13" s="221" t="s">
        <v>311</v>
      </c>
      <c r="C13" s="221" t="s">
        <v>349</v>
      </c>
      <c r="D13" s="159" t="s">
        <v>147</v>
      </c>
      <c r="E13" s="219"/>
      <c r="F13" s="219"/>
      <c r="G13" s="219"/>
      <c r="H13" s="219">
        <v>4</v>
      </c>
      <c r="I13" s="219">
        <v>2</v>
      </c>
      <c r="J13" s="220"/>
      <c r="K13" s="247"/>
      <c r="L13" s="79"/>
      <c r="M13" s="79"/>
      <c r="N13" s="247"/>
      <c r="O13" s="79"/>
      <c r="P13" s="80"/>
      <c r="Q13" s="248">
        <v>6</v>
      </c>
      <c r="R13" s="249"/>
      <c r="S13" s="87" t="s">
        <v>120</v>
      </c>
      <c r="T13" s="162" t="s">
        <v>105</v>
      </c>
    </row>
    <row r="14" spans="1:26" ht="10.4" customHeight="1">
      <c r="A14" s="18" t="s">
        <v>18</v>
      </c>
      <c r="B14" s="221" t="s">
        <v>102</v>
      </c>
      <c r="C14" s="221" t="s">
        <v>142</v>
      </c>
      <c r="D14" s="159" t="s">
        <v>147</v>
      </c>
      <c r="E14" s="219">
        <v>1</v>
      </c>
      <c r="F14" s="219">
        <v>1</v>
      </c>
      <c r="G14" s="219">
        <v>2</v>
      </c>
      <c r="H14" s="219">
        <v>1</v>
      </c>
      <c r="I14" s="219">
        <v>1</v>
      </c>
      <c r="J14" s="220">
        <v>2</v>
      </c>
      <c r="K14" s="247"/>
      <c r="L14" s="79"/>
      <c r="M14" s="79"/>
      <c r="N14" s="247"/>
      <c r="O14" s="79"/>
      <c r="P14" s="80"/>
      <c r="Q14" s="248">
        <v>7</v>
      </c>
      <c r="R14" s="249"/>
      <c r="S14" s="87" t="s">
        <v>157</v>
      </c>
      <c r="T14" s="162" t="s">
        <v>263</v>
      </c>
    </row>
    <row r="15" spans="1:26" ht="10.4" customHeight="1">
      <c r="A15" s="18" t="s">
        <v>19</v>
      </c>
      <c r="B15" s="221" t="s">
        <v>299</v>
      </c>
      <c r="C15" s="221" t="s">
        <v>314</v>
      </c>
      <c r="D15" s="159" t="s">
        <v>155</v>
      </c>
      <c r="E15" s="219">
        <v>2</v>
      </c>
      <c r="F15" s="219">
        <v>2</v>
      </c>
      <c r="G15" s="219"/>
      <c r="H15" s="219"/>
      <c r="I15" s="219"/>
      <c r="J15" s="220"/>
      <c r="K15" s="247"/>
      <c r="L15" s="79"/>
      <c r="M15" s="79"/>
      <c r="N15" s="247"/>
      <c r="O15" s="79"/>
      <c r="P15" s="80"/>
      <c r="Q15" s="248">
        <v>4</v>
      </c>
      <c r="R15" s="249"/>
      <c r="S15" s="87" t="s">
        <v>121</v>
      </c>
      <c r="T15" s="162" t="s">
        <v>105</v>
      </c>
    </row>
    <row r="16" spans="1:26" ht="10.4" customHeight="1">
      <c r="A16" s="18"/>
      <c r="B16" s="221"/>
      <c r="C16" s="221"/>
      <c r="D16" s="159"/>
      <c r="E16" s="219"/>
      <c r="F16" s="219"/>
      <c r="G16" s="219"/>
      <c r="H16" s="219"/>
      <c r="I16" s="219"/>
      <c r="J16" s="220"/>
      <c r="K16" s="247"/>
      <c r="L16" s="79"/>
      <c r="M16" s="79"/>
      <c r="N16" s="247"/>
      <c r="O16" s="79"/>
      <c r="P16" s="80"/>
      <c r="Q16" s="248"/>
      <c r="R16" s="249"/>
      <c r="S16" s="87"/>
      <c r="T16" s="162"/>
    </row>
    <row r="17" spans="1:20" ht="10.4" customHeight="1">
      <c r="A17" s="18"/>
      <c r="B17" s="217" t="s">
        <v>108</v>
      </c>
      <c r="C17" s="218"/>
      <c r="D17" s="159"/>
      <c r="E17" s="239"/>
      <c r="F17" s="215"/>
      <c r="G17" s="215"/>
      <c r="H17" s="215"/>
      <c r="I17" s="215"/>
      <c r="J17" s="220"/>
      <c r="K17" s="250"/>
      <c r="L17" s="219"/>
      <c r="M17" s="219"/>
      <c r="N17" s="250"/>
      <c r="O17" s="219"/>
      <c r="P17" s="220"/>
      <c r="Q17" s="78">
        <f>SUM(Q18:Q21)</f>
        <v>18</v>
      </c>
      <c r="R17" s="245"/>
      <c r="S17" s="87"/>
      <c r="T17" s="162"/>
    </row>
    <row r="18" spans="1:20" ht="10.4" customHeight="1">
      <c r="A18" s="18" t="s">
        <v>20</v>
      </c>
      <c r="B18" s="221" t="s">
        <v>300</v>
      </c>
      <c r="C18" s="221" t="s">
        <v>131</v>
      </c>
      <c r="D18" s="159" t="s">
        <v>147</v>
      </c>
      <c r="E18" s="219"/>
      <c r="F18" s="219"/>
      <c r="G18" s="219"/>
      <c r="H18" s="219">
        <v>2</v>
      </c>
      <c r="I18" s="219">
        <v>1</v>
      </c>
      <c r="J18" s="159"/>
      <c r="K18" s="250"/>
      <c r="L18" s="219"/>
      <c r="M18" s="219"/>
      <c r="N18" s="250"/>
      <c r="O18" s="219"/>
      <c r="P18" s="220"/>
      <c r="Q18" s="248">
        <f>SUM(E18:J18)</f>
        <v>3</v>
      </c>
      <c r="R18" s="249">
        <f>SUM(K18:P18)</f>
        <v>0</v>
      </c>
      <c r="S18" s="87" t="s">
        <v>120</v>
      </c>
      <c r="T18" s="162" t="s">
        <v>105</v>
      </c>
    </row>
    <row r="19" spans="1:20" ht="10.4" customHeight="1">
      <c r="A19" s="18" t="s">
        <v>4</v>
      </c>
      <c r="B19" s="221" t="s">
        <v>111</v>
      </c>
      <c r="C19" s="221" t="s">
        <v>347</v>
      </c>
      <c r="D19" s="159" t="s">
        <v>149</v>
      </c>
      <c r="E19" s="219">
        <v>2</v>
      </c>
      <c r="F19" s="219">
        <v>2</v>
      </c>
      <c r="G19" s="219"/>
      <c r="H19" s="219"/>
      <c r="I19" s="219"/>
      <c r="J19" s="220"/>
      <c r="K19" s="250"/>
      <c r="L19" s="219"/>
      <c r="M19" s="219"/>
      <c r="N19" s="250"/>
      <c r="O19" s="219"/>
      <c r="P19" s="220"/>
      <c r="Q19" s="248">
        <v>3</v>
      </c>
      <c r="R19" s="249"/>
      <c r="S19" s="87" t="s">
        <v>121</v>
      </c>
      <c r="T19" s="162" t="s">
        <v>105</v>
      </c>
    </row>
    <row r="20" spans="1:20" ht="10.4" customHeight="1">
      <c r="A20" s="18" t="s">
        <v>21</v>
      </c>
      <c r="B20" s="221" t="s">
        <v>186</v>
      </c>
      <c r="C20" s="221" t="s">
        <v>189</v>
      </c>
      <c r="D20" s="159" t="s">
        <v>147</v>
      </c>
      <c r="E20" s="219" t="s">
        <v>138</v>
      </c>
      <c r="F20" s="219"/>
      <c r="G20" s="219">
        <v>4</v>
      </c>
      <c r="H20" s="219" t="s">
        <v>138</v>
      </c>
      <c r="I20" s="219"/>
      <c r="J20" s="220">
        <v>4</v>
      </c>
      <c r="K20" s="250"/>
      <c r="L20" s="219"/>
      <c r="M20" s="219"/>
      <c r="N20" s="250"/>
      <c r="O20" s="219"/>
      <c r="P20" s="220"/>
      <c r="Q20" s="248">
        <v>8</v>
      </c>
      <c r="R20" s="249"/>
      <c r="S20" s="87" t="s">
        <v>157</v>
      </c>
      <c r="T20" s="162" t="s">
        <v>263</v>
      </c>
    </row>
    <row r="21" spans="1:20" ht="10.4" customHeight="1">
      <c r="A21" s="18" t="s">
        <v>219</v>
      </c>
      <c r="B21" s="156" t="s">
        <v>301</v>
      </c>
      <c r="C21" s="251" t="s">
        <v>217</v>
      </c>
      <c r="D21" s="159" t="s">
        <v>147</v>
      </c>
      <c r="E21" s="250"/>
      <c r="F21" s="219"/>
      <c r="G21" s="219"/>
      <c r="H21" s="250">
        <v>2</v>
      </c>
      <c r="I21" s="219">
        <v>2</v>
      </c>
      <c r="J21" s="220"/>
      <c r="K21" s="250"/>
      <c r="L21" s="219"/>
      <c r="M21" s="219"/>
      <c r="N21" s="250"/>
      <c r="O21" s="219"/>
      <c r="P21" s="220"/>
      <c r="Q21" s="248">
        <v>4</v>
      </c>
      <c r="R21" s="252"/>
      <c r="S21" s="87" t="s">
        <v>120</v>
      </c>
      <c r="T21" s="162" t="s">
        <v>105</v>
      </c>
    </row>
    <row r="22" spans="1:20" ht="10.4" customHeight="1">
      <c r="A22" s="18"/>
      <c r="B22" s="221"/>
      <c r="C22" s="221"/>
      <c r="D22" s="159"/>
      <c r="E22" s="239"/>
      <c r="F22" s="215"/>
      <c r="G22" s="215"/>
      <c r="H22" s="253"/>
      <c r="I22" s="253"/>
      <c r="J22" s="159"/>
      <c r="K22" s="250"/>
      <c r="L22" s="219"/>
      <c r="M22" s="219"/>
      <c r="N22" s="250"/>
      <c r="O22" s="219"/>
      <c r="P22" s="220"/>
      <c r="Q22" s="248"/>
      <c r="R22" s="249"/>
      <c r="S22" s="87"/>
      <c r="T22" s="162"/>
    </row>
    <row r="23" spans="1:20" ht="10.4" customHeight="1">
      <c r="A23" s="18"/>
      <c r="B23" s="217" t="s">
        <v>110</v>
      </c>
      <c r="C23" s="218"/>
      <c r="D23" s="159"/>
      <c r="E23" s="239"/>
      <c r="F23" s="215"/>
      <c r="G23" s="215"/>
      <c r="H23" s="215"/>
      <c r="I23" s="215"/>
      <c r="J23" s="220"/>
      <c r="K23" s="250"/>
      <c r="L23" s="219"/>
      <c r="M23" s="219"/>
      <c r="N23" s="250"/>
      <c r="O23" s="219"/>
      <c r="P23" s="220"/>
      <c r="Q23" s="78">
        <f>SUM(E23:J23)</f>
        <v>0</v>
      </c>
      <c r="R23" s="245">
        <f>SUM(R24:R31)</f>
        <v>34</v>
      </c>
      <c r="S23" s="87"/>
      <c r="T23" s="162"/>
    </row>
    <row r="24" spans="1:20" ht="10.4" customHeight="1">
      <c r="A24" s="18" t="s">
        <v>22</v>
      </c>
      <c r="B24" s="221" t="s">
        <v>265</v>
      </c>
      <c r="C24" s="221" t="s">
        <v>261</v>
      </c>
      <c r="D24" s="159" t="s">
        <v>147</v>
      </c>
      <c r="E24" s="219"/>
      <c r="F24" s="219"/>
      <c r="G24" s="219"/>
      <c r="H24" s="219"/>
      <c r="I24" s="219"/>
      <c r="J24" s="220"/>
      <c r="K24" s="219">
        <v>2</v>
      </c>
      <c r="L24" s="219">
        <v>2</v>
      </c>
      <c r="M24" s="219"/>
      <c r="N24" s="219"/>
      <c r="O24" s="219"/>
      <c r="P24" s="220"/>
      <c r="Q24" s="248"/>
      <c r="R24" s="249">
        <f t="shared" ref="R24:R28" si="0">SUM(K24:P24)</f>
        <v>4</v>
      </c>
      <c r="S24" s="87" t="s">
        <v>121</v>
      </c>
      <c r="T24" s="162" t="s">
        <v>105</v>
      </c>
    </row>
    <row r="25" spans="1:20" ht="10.4" customHeight="1">
      <c r="A25" s="18" t="s">
        <v>25</v>
      </c>
      <c r="B25" s="221" t="s">
        <v>123</v>
      </c>
      <c r="C25" s="221" t="s">
        <v>146</v>
      </c>
      <c r="D25" s="159" t="s">
        <v>147</v>
      </c>
      <c r="E25" s="219"/>
      <c r="F25" s="219"/>
      <c r="G25" s="219"/>
      <c r="H25" s="219"/>
      <c r="I25" s="219"/>
      <c r="J25" s="220"/>
      <c r="K25" s="219">
        <v>2</v>
      </c>
      <c r="L25" s="219">
        <v>2</v>
      </c>
      <c r="M25" s="219"/>
      <c r="N25" s="250"/>
      <c r="O25" s="219"/>
      <c r="P25" s="220"/>
      <c r="Q25" s="248"/>
      <c r="R25" s="249">
        <f t="shared" si="0"/>
        <v>4</v>
      </c>
      <c r="S25" s="87" t="s">
        <v>121</v>
      </c>
      <c r="T25" s="162" t="s">
        <v>105</v>
      </c>
    </row>
    <row r="26" spans="1:20" ht="10.4" customHeight="1">
      <c r="A26" s="18" t="s">
        <v>26</v>
      </c>
      <c r="B26" s="221" t="s">
        <v>96</v>
      </c>
      <c r="C26" s="221" t="s">
        <v>375</v>
      </c>
      <c r="D26" s="159" t="s">
        <v>147</v>
      </c>
      <c r="E26" s="219"/>
      <c r="F26" s="219"/>
      <c r="G26" s="219"/>
      <c r="H26" s="219"/>
      <c r="I26" s="219"/>
      <c r="J26" s="220"/>
      <c r="K26" s="219">
        <v>3</v>
      </c>
      <c r="L26" s="219">
        <v>2</v>
      </c>
      <c r="M26" s="219"/>
      <c r="N26" s="250"/>
      <c r="O26" s="219"/>
      <c r="P26" s="220"/>
      <c r="Q26" s="248"/>
      <c r="R26" s="249">
        <v>5</v>
      </c>
      <c r="S26" s="87" t="s">
        <v>121</v>
      </c>
      <c r="T26" s="162" t="s">
        <v>105</v>
      </c>
    </row>
    <row r="27" spans="1:20" ht="10.4" customHeight="1">
      <c r="A27" s="18" t="s">
        <v>27</v>
      </c>
      <c r="B27" s="221" t="s">
        <v>75</v>
      </c>
      <c r="C27" s="221" t="s">
        <v>144</v>
      </c>
      <c r="D27" s="159" t="s">
        <v>147</v>
      </c>
      <c r="E27" s="219"/>
      <c r="F27" s="219"/>
      <c r="G27" s="219"/>
      <c r="H27" s="219"/>
      <c r="I27" s="219"/>
      <c r="J27" s="220"/>
      <c r="K27" s="219"/>
      <c r="L27" s="219"/>
      <c r="M27" s="219"/>
      <c r="N27" s="219">
        <v>3</v>
      </c>
      <c r="O27" s="219">
        <v>2</v>
      </c>
      <c r="P27" s="220"/>
      <c r="Q27" s="248"/>
      <c r="R27" s="249">
        <v>5</v>
      </c>
      <c r="S27" s="87" t="s">
        <v>120</v>
      </c>
      <c r="T27" s="162" t="s">
        <v>105</v>
      </c>
    </row>
    <row r="28" spans="1:20" ht="10.4" customHeight="1">
      <c r="A28" s="18" t="s">
        <v>28</v>
      </c>
      <c r="B28" s="221" t="s">
        <v>101</v>
      </c>
      <c r="C28" s="221" t="s">
        <v>132</v>
      </c>
      <c r="D28" s="159" t="s">
        <v>147</v>
      </c>
      <c r="E28" s="219"/>
      <c r="F28" s="219"/>
      <c r="G28" s="219"/>
      <c r="H28" s="219"/>
      <c r="I28" s="219"/>
      <c r="J28" s="220"/>
      <c r="K28" s="219">
        <v>2</v>
      </c>
      <c r="L28" s="219">
        <v>2</v>
      </c>
      <c r="M28" s="219"/>
      <c r="N28" s="219"/>
      <c r="O28" s="219"/>
      <c r="P28" s="220"/>
      <c r="Q28" s="248"/>
      <c r="R28" s="249">
        <f t="shared" si="0"/>
        <v>4</v>
      </c>
      <c r="S28" s="87" t="s">
        <v>121</v>
      </c>
      <c r="T28" s="162" t="s">
        <v>105</v>
      </c>
    </row>
    <row r="29" spans="1:20" ht="10.4" customHeight="1">
      <c r="A29" s="18" t="s">
        <v>32</v>
      </c>
      <c r="B29" s="221" t="s">
        <v>82</v>
      </c>
      <c r="C29" s="221" t="s">
        <v>249</v>
      </c>
      <c r="D29" s="159" t="s">
        <v>147</v>
      </c>
      <c r="E29" s="219"/>
      <c r="F29" s="219"/>
      <c r="G29" s="219"/>
      <c r="H29" s="254"/>
      <c r="I29" s="254"/>
      <c r="J29" s="255"/>
      <c r="K29" s="219"/>
      <c r="L29" s="219"/>
      <c r="M29" s="219"/>
      <c r="N29" s="219">
        <v>2</v>
      </c>
      <c r="O29" s="219">
        <v>2</v>
      </c>
      <c r="P29" s="255"/>
      <c r="Q29" s="248"/>
      <c r="R29" s="249">
        <f>SUM(K29:P29)</f>
        <v>4</v>
      </c>
      <c r="S29" s="87" t="s">
        <v>120</v>
      </c>
      <c r="T29" s="162" t="s">
        <v>105</v>
      </c>
    </row>
    <row r="30" spans="1:20" ht="10.4" customHeight="1">
      <c r="A30" s="18" t="s">
        <v>23</v>
      </c>
      <c r="B30" s="221" t="s">
        <v>325</v>
      </c>
      <c r="C30" s="221" t="s">
        <v>79</v>
      </c>
      <c r="D30" s="159" t="s">
        <v>147</v>
      </c>
      <c r="E30" s="219"/>
      <c r="F30" s="219"/>
      <c r="G30" s="219"/>
      <c r="H30" s="219"/>
      <c r="I30" s="219"/>
      <c r="J30" s="220"/>
      <c r="K30" s="219">
        <v>2</v>
      </c>
      <c r="L30" s="219">
        <v>1</v>
      </c>
      <c r="M30" s="256"/>
      <c r="N30" s="250"/>
      <c r="O30" s="219"/>
      <c r="P30" s="220"/>
      <c r="Q30" s="248"/>
      <c r="R30" s="249">
        <f>SUM(K30:P30)</f>
        <v>3</v>
      </c>
      <c r="S30" s="87" t="s">
        <v>121</v>
      </c>
      <c r="T30" s="162" t="s">
        <v>105</v>
      </c>
    </row>
    <row r="31" spans="1:20" ht="10.4" customHeight="1">
      <c r="A31" s="18" t="s">
        <v>24</v>
      </c>
      <c r="B31" s="221" t="s">
        <v>253</v>
      </c>
      <c r="C31" s="221" t="s">
        <v>168</v>
      </c>
      <c r="D31" s="159" t="s">
        <v>147</v>
      </c>
      <c r="E31" s="219"/>
      <c r="F31" s="219"/>
      <c r="G31" s="219"/>
      <c r="H31" s="219"/>
      <c r="I31" s="219"/>
      <c r="J31" s="220"/>
      <c r="K31" s="219"/>
      <c r="L31" s="219"/>
      <c r="M31" s="219"/>
      <c r="N31" s="219">
        <v>3</v>
      </c>
      <c r="O31" s="219">
        <v>2</v>
      </c>
      <c r="P31" s="220"/>
      <c r="Q31" s="248">
        <f>SUM(E31:J31)</f>
        <v>0</v>
      </c>
      <c r="R31" s="249">
        <f>SUM(K31:P31)</f>
        <v>5</v>
      </c>
      <c r="S31" s="87" t="s">
        <v>120</v>
      </c>
      <c r="T31" s="162" t="s">
        <v>105</v>
      </c>
    </row>
    <row r="32" spans="1:20" ht="10.4" customHeight="1">
      <c r="A32" s="18"/>
      <c r="B32" s="251"/>
      <c r="C32" s="218"/>
      <c r="D32" s="159"/>
      <c r="E32" s="239"/>
      <c r="F32" s="215"/>
      <c r="G32" s="215"/>
      <c r="H32" s="215"/>
      <c r="I32" s="215"/>
      <c r="J32" s="220"/>
      <c r="K32" s="250"/>
      <c r="L32" s="219"/>
      <c r="M32" s="256"/>
      <c r="N32" s="250"/>
      <c r="O32" s="219"/>
      <c r="P32" s="220"/>
      <c r="Q32" s="248">
        <f>SUM(E32:J32)</f>
        <v>0</v>
      </c>
      <c r="R32" s="249"/>
      <c r="S32" s="87"/>
      <c r="T32" s="162"/>
    </row>
    <row r="33" spans="1:20" ht="10.4" customHeight="1">
      <c r="A33" s="18"/>
      <c r="B33" s="217" t="s">
        <v>133</v>
      </c>
      <c r="C33" s="257"/>
      <c r="D33" s="77"/>
      <c r="E33" s="245"/>
      <c r="F33" s="246"/>
      <c r="G33" s="246"/>
      <c r="H33" s="246"/>
      <c r="I33" s="246"/>
      <c r="J33" s="80"/>
      <c r="K33" s="258"/>
      <c r="L33" s="259"/>
      <c r="M33" s="259"/>
      <c r="N33" s="247"/>
      <c r="O33" s="79"/>
      <c r="P33" s="80"/>
      <c r="Q33" s="248">
        <f>SUM(E33:J33)</f>
        <v>0</v>
      </c>
      <c r="R33" s="245">
        <f>SUM(R35:R36)</f>
        <v>16</v>
      </c>
      <c r="S33" s="87"/>
      <c r="T33" s="162"/>
    </row>
    <row r="34" spans="1:20" ht="10.4" customHeight="1">
      <c r="A34" s="18" t="s">
        <v>31</v>
      </c>
      <c r="B34" s="221" t="s">
        <v>151</v>
      </c>
      <c r="C34" s="156" t="s">
        <v>315</v>
      </c>
      <c r="D34" s="159" t="s">
        <v>147</v>
      </c>
      <c r="E34" s="219"/>
      <c r="F34" s="219"/>
      <c r="G34" s="260"/>
      <c r="H34" s="219"/>
      <c r="I34" s="219"/>
      <c r="J34" s="220"/>
      <c r="K34" s="219"/>
      <c r="L34" s="219"/>
      <c r="M34" s="261" t="s">
        <v>316</v>
      </c>
      <c r="N34" s="219"/>
      <c r="O34" s="219"/>
      <c r="P34" s="220"/>
      <c r="Q34" s="248"/>
      <c r="R34" s="249"/>
      <c r="S34" s="87"/>
      <c r="T34" s="162"/>
    </row>
    <row r="35" spans="1:20" ht="10.4" customHeight="1">
      <c r="A35" s="18" t="s">
        <v>29</v>
      </c>
      <c r="B35" s="221" t="s">
        <v>187</v>
      </c>
      <c r="C35" s="221" t="s">
        <v>226</v>
      </c>
      <c r="D35" s="159" t="s">
        <v>147</v>
      </c>
      <c r="E35" s="219"/>
      <c r="F35" s="219"/>
      <c r="G35" s="219"/>
      <c r="H35" s="219"/>
      <c r="I35" s="219"/>
      <c r="J35" s="220"/>
      <c r="K35" s="219"/>
      <c r="L35" s="219"/>
      <c r="M35" s="219">
        <v>8</v>
      </c>
      <c r="N35" s="219"/>
      <c r="O35" s="219"/>
      <c r="P35" s="220"/>
      <c r="Q35" s="248">
        <f>SUM(E35:J35)</f>
        <v>0</v>
      </c>
      <c r="R35" s="249">
        <v>8</v>
      </c>
      <c r="S35" s="87" t="s">
        <v>158</v>
      </c>
      <c r="T35" s="162" t="s">
        <v>263</v>
      </c>
    </row>
    <row r="36" spans="1:20" ht="10.4" customHeight="1">
      <c r="A36" s="18" t="s">
        <v>30</v>
      </c>
      <c r="B36" s="221" t="s">
        <v>188</v>
      </c>
      <c r="C36" s="221" t="s">
        <v>226</v>
      </c>
      <c r="D36" s="159" t="s">
        <v>147</v>
      </c>
      <c r="E36" s="219"/>
      <c r="F36" s="219"/>
      <c r="G36" s="219"/>
      <c r="H36" s="219"/>
      <c r="I36" s="219"/>
      <c r="J36" s="220"/>
      <c r="K36" s="219"/>
      <c r="L36" s="219"/>
      <c r="M36" s="219"/>
      <c r="N36" s="219"/>
      <c r="O36" s="219"/>
      <c r="P36" s="220">
        <v>8</v>
      </c>
      <c r="Q36" s="248">
        <f>SUM(E36:J36)</f>
        <v>0</v>
      </c>
      <c r="R36" s="249">
        <v>8</v>
      </c>
      <c r="S36" s="87" t="s">
        <v>156</v>
      </c>
      <c r="T36" s="162" t="s">
        <v>263</v>
      </c>
    </row>
    <row r="37" spans="1:20" ht="10.4" customHeight="1">
      <c r="A37" s="18"/>
      <c r="B37" s="221"/>
      <c r="C37" s="218"/>
      <c r="D37" s="159"/>
      <c r="E37" s="239"/>
      <c r="F37" s="215"/>
      <c r="G37" s="215"/>
      <c r="H37" s="215"/>
      <c r="I37" s="215"/>
      <c r="J37" s="220"/>
      <c r="K37" s="250"/>
      <c r="L37" s="219"/>
      <c r="M37" s="219"/>
      <c r="N37" s="250"/>
      <c r="O37" s="219"/>
      <c r="P37" s="220"/>
      <c r="Q37" s="78">
        <f>SUM(E37:J37)</f>
        <v>0</v>
      </c>
      <c r="R37" s="245">
        <f>SUM(K37:P37)</f>
        <v>0</v>
      </c>
      <c r="S37" s="87"/>
      <c r="T37" s="162"/>
    </row>
    <row r="38" spans="1:20" ht="10.4" customHeight="1">
      <c r="A38" s="18"/>
      <c r="B38" s="217" t="s">
        <v>218</v>
      </c>
      <c r="C38" s="218"/>
      <c r="D38" s="159"/>
      <c r="E38" s="239"/>
      <c r="F38" s="215"/>
      <c r="G38" s="215"/>
      <c r="H38" s="215"/>
      <c r="I38" s="215"/>
      <c r="J38" s="220"/>
      <c r="K38" s="258"/>
      <c r="L38" s="259"/>
      <c r="M38" s="259"/>
      <c r="N38" s="250"/>
      <c r="O38" s="219"/>
      <c r="P38" s="220"/>
      <c r="Q38" s="78"/>
      <c r="R38" s="245">
        <v>6</v>
      </c>
      <c r="S38" s="87"/>
      <c r="T38" s="162"/>
    </row>
    <row r="39" spans="1:20" ht="10.4" customHeight="1">
      <c r="A39" s="18" t="s">
        <v>302</v>
      </c>
      <c r="B39" s="221" t="s">
        <v>285</v>
      </c>
      <c r="C39" s="221" t="s">
        <v>279</v>
      </c>
      <c r="D39" s="159" t="s">
        <v>147</v>
      </c>
      <c r="E39" s="239"/>
      <c r="F39" s="215"/>
      <c r="G39" s="215"/>
      <c r="H39" s="215"/>
      <c r="I39" s="215"/>
      <c r="J39" s="220"/>
      <c r="K39" s="258">
        <v>2</v>
      </c>
      <c r="L39" s="259">
        <v>1</v>
      </c>
      <c r="M39" s="259"/>
      <c r="N39" s="250"/>
      <c r="O39" s="219"/>
      <c r="P39" s="220"/>
      <c r="Q39" s="78"/>
      <c r="R39" s="249">
        <v>3</v>
      </c>
      <c r="S39" s="87" t="s">
        <v>121</v>
      </c>
      <c r="T39" s="162" t="s">
        <v>107</v>
      </c>
    </row>
    <row r="40" spans="1:20" ht="10.4" customHeight="1">
      <c r="A40" s="18" t="s">
        <v>83</v>
      </c>
      <c r="B40" s="221" t="s">
        <v>303</v>
      </c>
      <c r="C40" s="221" t="s">
        <v>293</v>
      </c>
      <c r="D40" s="159" t="s">
        <v>147</v>
      </c>
      <c r="E40" s="219"/>
      <c r="F40" s="219"/>
      <c r="G40" s="219"/>
      <c r="H40" s="254"/>
      <c r="I40" s="254"/>
      <c r="J40" s="255"/>
      <c r="K40" s="254">
        <v>2</v>
      </c>
      <c r="L40" s="254">
        <v>1</v>
      </c>
      <c r="M40" s="219"/>
      <c r="N40" s="262"/>
      <c r="O40" s="262"/>
      <c r="P40" s="255"/>
      <c r="Q40" s="248"/>
      <c r="R40" s="249">
        <v>3</v>
      </c>
      <c r="S40" s="87" t="s">
        <v>121</v>
      </c>
      <c r="T40" s="162" t="s">
        <v>105</v>
      </c>
    </row>
    <row r="41" spans="1:20" ht="10.4" customHeight="1">
      <c r="A41" s="18" t="s">
        <v>85</v>
      </c>
      <c r="B41" s="221" t="s">
        <v>346</v>
      </c>
      <c r="C41" s="221" t="s">
        <v>388</v>
      </c>
      <c r="D41" s="159" t="s">
        <v>147</v>
      </c>
      <c r="E41" s="254"/>
      <c r="F41" s="254"/>
      <c r="G41" s="219"/>
      <c r="H41" s="254"/>
      <c r="I41" s="254"/>
      <c r="J41" s="255"/>
      <c r="K41" s="254"/>
      <c r="L41" s="254"/>
      <c r="M41" s="219"/>
      <c r="N41" s="254">
        <v>2</v>
      </c>
      <c r="O41" s="254">
        <v>1</v>
      </c>
      <c r="P41" s="255"/>
      <c r="Q41" s="78"/>
      <c r="R41" s="249">
        <f>SUM(K41:P41)</f>
        <v>3</v>
      </c>
      <c r="S41" s="87" t="s">
        <v>120</v>
      </c>
      <c r="T41" s="162" t="s">
        <v>105</v>
      </c>
    </row>
    <row r="42" spans="1:20" ht="10.4" customHeight="1">
      <c r="A42" s="18" t="s">
        <v>3</v>
      </c>
      <c r="B42" s="221" t="s">
        <v>208</v>
      </c>
      <c r="C42" s="221" t="s">
        <v>168</v>
      </c>
      <c r="D42" s="159" t="s">
        <v>147</v>
      </c>
      <c r="E42" s="260"/>
      <c r="F42" s="260"/>
      <c r="G42" s="260"/>
      <c r="H42" s="254"/>
      <c r="I42" s="254"/>
      <c r="J42" s="159"/>
      <c r="K42" s="262"/>
      <c r="L42" s="262"/>
      <c r="M42" s="262"/>
      <c r="N42" s="254">
        <v>1</v>
      </c>
      <c r="O42" s="254"/>
      <c r="P42" s="255">
        <v>2</v>
      </c>
      <c r="Q42" s="248"/>
      <c r="R42" s="249">
        <v>3</v>
      </c>
      <c r="S42" s="87" t="s">
        <v>156</v>
      </c>
      <c r="T42" s="162" t="s">
        <v>263</v>
      </c>
    </row>
    <row r="43" spans="1:20" ht="10.4" customHeight="1">
      <c r="A43" s="18" t="s">
        <v>44</v>
      </c>
      <c r="B43" s="221" t="s">
        <v>329</v>
      </c>
      <c r="C43" s="221" t="s">
        <v>330</v>
      </c>
      <c r="D43" s="159" t="s">
        <v>147</v>
      </c>
      <c r="E43" s="254"/>
      <c r="F43" s="254"/>
      <c r="G43" s="219"/>
      <c r="H43" s="254"/>
      <c r="I43" s="254"/>
      <c r="J43" s="220"/>
      <c r="K43" s="254">
        <v>2</v>
      </c>
      <c r="L43" s="254">
        <v>1</v>
      </c>
      <c r="M43" s="219"/>
      <c r="N43" s="254"/>
      <c r="O43" s="254"/>
      <c r="P43" s="220"/>
      <c r="Q43" s="248"/>
      <c r="R43" s="249">
        <v>3</v>
      </c>
      <c r="S43" s="87" t="s">
        <v>121</v>
      </c>
      <c r="T43" s="162" t="s">
        <v>107</v>
      </c>
    </row>
    <row r="44" spans="1:20" ht="10.4" customHeight="1">
      <c r="A44" s="18" t="s">
        <v>245</v>
      </c>
      <c r="B44" s="221" t="s">
        <v>331</v>
      </c>
      <c r="C44" s="221" t="s">
        <v>332</v>
      </c>
      <c r="D44" s="159" t="s">
        <v>147</v>
      </c>
      <c r="E44" s="254"/>
      <c r="F44" s="254"/>
      <c r="G44" s="219"/>
      <c r="H44" s="254"/>
      <c r="I44" s="254"/>
      <c r="J44" s="220"/>
      <c r="K44" s="254"/>
      <c r="L44" s="254"/>
      <c r="M44" s="219"/>
      <c r="N44" s="254">
        <v>2</v>
      </c>
      <c r="O44" s="254">
        <v>1</v>
      </c>
      <c r="P44" s="220"/>
      <c r="Q44" s="248"/>
      <c r="R44" s="249">
        <v>3</v>
      </c>
      <c r="S44" s="87" t="s">
        <v>120</v>
      </c>
      <c r="T44" s="162" t="s">
        <v>107</v>
      </c>
    </row>
    <row r="45" spans="1:20" ht="10.4" customHeight="1">
      <c r="A45" s="18" t="s">
        <v>87</v>
      </c>
      <c r="B45" s="221" t="s">
        <v>80</v>
      </c>
      <c r="C45" s="221" t="s">
        <v>143</v>
      </c>
      <c r="D45" s="159" t="s">
        <v>147</v>
      </c>
      <c r="E45" s="219"/>
      <c r="F45" s="219"/>
      <c r="G45" s="219"/>
      <c r="H45" s="254"/>
      <c r="I45" s="254"/>
      <c r="J45" s="255"/>
      <c r="K45" s="219"/>
      <c r="L45" s="219"/>
      <c r="M45" s="219"/>
      <c r="N45" s="254">
        <v>2</v>
      </c>
      <c r="O45" s="254">
        <v>1</v>
      </c>
      <c r="P45" s="255"/>
      <c r="Q45" s="248">
        <f>SUM(E45:J45)</f>
        <v>0</v>
      </c>
      <c r="R45" s="249">
        <f>SUM(K45:P45)</f>
        <v>3</v>
      </c>
      <c r="S45" s="87" t="s">
        <v>120</v>
      </c>
      <c r="T45" s="162" t="s">
        <v>107</v>
      </c>
    </row>
    <row r="46" spans="1:20" ht="10.4" customHeight="1">
      <c r="A46" s="18" t="s">
        <v>88</v>
      </c>
      <c r="B46" s="221" t="s">
        <v>81</v>
      </c>
      <c r="C46" s="221" t="s">
        <v>146</v>
      </c>
      <c r="D46" s="159" t="s">
        <v>147</v>
      </c>
      <c r="E46" s="219"/>
      <c r="F46" s="219"/>
      <c r="G46" s="219"/>
      <c r="H46" s="254"/>
      <c r="I46" s="254"/>
      <c r="J46" s="255"/>
      <c r="K46" s="219"/>
      <c r="L46" s="219"/>
      <c r="M46" s="219"/>
      <c r="N46" s="254">
        <v>2</v>
      </c>
      <c r="O46" s="254">
        <v>1</v>
      </c>
      <c r="P46" s="255"/>
      <c r="Q46" s="248"/>
      <c r="R46" s="249">
        <f>SUM(K46:P46)</f>
        <v>3</v>
      </c>
      <c r="S46" s="87" t="s">
        <v>120</v>
      </c>
      <c r="T46" s="162" t="s">
        <v>107</v>
      </c>
    </row>
    <row r="47" spans="1:20" ht="10.4" customHeight="1">
      <c r="A47" s="18"/>
      <c r="B47" s="221"/>
      <c r="C47" s="218"/>
      <c r="D47" s="159"/>
      <c r="E47" s="263"/>
      <c r="F47" s="264"/>
      <c r="G47" s="264"/>
      <c r="H47" s="264"/>
      <c r="I47" s="264"/>
      <c r="J47" s="265"/>
      <c r="K47" s="266"/>
      <c r="L47" s="267"/>
      <c r="M47" s="267"/>
      <c r="N47" s="268"/>
      <c r="O47" s="254"/>
      <c r="P47" s="255"/>
      <c r="Q47" s="269"/>
      <c r="R47" s="270"/>
      <c r="S47" s="271"/>
      <c r="T47" s="253"/>
    </row>
    <row r="48" spans="1:20" ht="10.4" customHeight="1">
      <c r="A48" s="18"/>
      <c r="B48" s="15" t="s">
        <v>367</v>
      </c>
      <c r="C48" s="218"/>
      <c r="D48" s="159"/>
      <c r="E48" s="239"/>
      <c r="F48" s="215"/>
      <c r="G48" s="215"/>
      <c r="H48" s="215"/>
      <c r="I48" s="215"/>
      <c r="J48" s="220"/>
      <c r="K48" s="250"/>
      <c r="L48" s="219"/>
      <c r="M48" s="219"/>
      <c r="N48" s="250"/>
      <c r="O48" s="219"/>
      <c r="P48" s="220"/>
      <c r="Q48" s="317">
        <f>SUM(Q49:R52)</f>
        <v>8</v>
      </c>
      <c r="R48" s="330"/>
      <c r="S48" s="87"/>
      <c r="T48" s="162"/>
    </row>
    <row r="49" spans="1:20" ht="10.4" customHeight="1">
      <c r="A49" s="191" t="s">
        <v>361</v>
      </c>
      <c r="B49" s="272" t="s">
        <v>362</v>
      </c>
      <c r="C49" s="272" t="s">
        <v>116</v>
      </c>
      <c r="D49" s="273" t="s">
        <v>363</v>
      </c>
      <c r="E49" s="83">
        <v>2</v>
      </c>
      <c r="F49" s="83"/>
      <c r="G49" s="83"/>
      <c r="H49" s="83"/>
      <c r="I49" s="83"/>
      <c r="J49" s="84"/>
      <c r="K49" s="83"/>
      <c r="L49" s="83"/>
      <c r="M49" s="83"/>
      <c r="N49" s="83"/>
      <c r="O49" s="83"/>
      <c r="P49" s="84"/>
      <c r="Q49" s="85">
        <v>2</v>
      </c>
      <c r="R49" s="86"/>
      <c r="S49" s="87" t="s">
        <v>158</v>
      </c>
      <c r="T49" s="162"/>
    </row>
    <row r="50" spans="1:20" ht="10.4" customHeight="1">
      <c r="A50" s="191" t="s">
        <v>361</v>
      </c>
      <c r="B50" s="272" t="s">
        <v>364</v>
      </c>
      <c r="C50" s="272" t="s">
        <v>116</v>
      </c>
      <c r="D50" s="273" t="s">
        <v>363</v>
      </c>
      <c r="E50" s="88"/>
      <c r="F50" s="88"/>
      <c r="G50" s="88"/>
      <c r="H50" s="88">
        <v>2</v>
      </c>
      <c r="I50" s="88"/>
      <c r="J50" s="89"/>
      <c r="K50" s="88"/>
      <c r="L50" s="88"/>
      <c r="M50" s="88"/>
      <c r="N50" s="88"/>
      <c r="O50" s="88"/>
      <c r="P50" s="89"/>
      <c r="Q50" s="90">
        <v>2</v>
      </c>
      <c r="R50" s="91"/>
      <c r="S50" s="87" t="s">
        <v>156</v>
      </c>
      <c r="T50" s="162"/>
    </row>
    <row r="51" spans="1:20" ht="10.4" customHeight="1">
      <c r="A51" s="191" t="s">
        <v>361</v>
      </c>
      <c r="B51" s="272" t="s">
        <v>365</v>
      </c>
      <c r="C51" s="272" t="s">
        <v>116</v>
      </c>
      <c r="D51" s="273" t="s">
        <v>363</v>
      </c>
      <c r="E51" s="88"/>
      <c r="F51" s="88"/>
      <c r="G51" s="88"/>
      <c r="H51" s="88"/>
      <c r="I51" s="88"/>
      <c r="J51" s="89"/>
      <c r="K51" s="88">
        <v>2</v>
      </c>
      <c r="L51" s="88"/>
      <c r="M51" s="88"/>
      <c r="N51" s="88"/>
      <c r="O51" s="88"/>
      <c r="P51" s="89"/>
      <c r="Q51" s="90"/>
      <c r="R51" s="91">
        <v>2</v>
      </c>
      <c r="S51" s="87" t="s">
        <v>158</v>
      </c>
      <c r="T51" s="162"/>
    </row>
    <row r="52" spans="1:20" ht="10.4" customHeight="1">
      <c r="A52" s="191" t="s">
        <v>361</v>
      </c>
      <c r="B52" s="272" t="s">
        <v>366</v>
      </c>
      <c r="C52" s="272" t="s">
        <v>116</v>
      </c>
      <c r="D52" s="273" t="s">
        <v>363</v>
      </c>
      <c r="E52" s="83"/>
      <c r="F52" s="83"/>
      <c r="G52" s="83"/>
      <c r="H52" s="83"/>
      <c r="I52" s="83"/>
      <c r="J52" s="84"/>
      <c r="K52" s="83"/>
      <c r="L52" s="83"/>
      <c r="M52" s="83"/>
      <c r="N52" s="83">
        <v>2</v>
      </c>
      <c r="O52" s="83"/>
      <c r="P52" s="84"/>
      <c r="Q52" s="85"/>
      <c r="R52" s="92">
        <v>2</v>
      </c>
      <c r="S52" s="87" t="s">
        <v>156</v>
      </c>
      <c r="T52" s="162"/>
    </row>
    <row r="53" spans="1:20" ht="10.4" customHeight="1">
      <c r="A53" s="18"/>
      <c r="B53" s="240"/>
      <c r="C53" s="257"/>
      <c r="D53" s="77"/>
      <c r="E53" s="245"/>
      <c r="F53" s="246"/>
      <c r="G53" s="246"/>
      <c r="H53" s="246"/>
      <c r="I53" s="246"/>
      <c r="J53" s="80"/>
      <c r="K53" s="247"/>
      <c r="L53" s="79"/>
      <c r="M53" s="79"/>
      <c r="N53" s="247"/>
      <c r="O53" s="79"/>
      <c r="P53" s="80"/>
      <c r="Q53" s="78"/>
      <c r="R53" s="245"/>
      <c r="S53" s="216"/>
      <c r="T53" s="215"/>
    </row>
    <row r="54" spans="1:20" ht="10.4" customHeight="1">
      <c r="A54" s="18"/>
      <c r="B54" s="189" t="s">
        <v>90</v>
      </c>
      <c r="C54" s="218"/>
      <c r="D54" s="159"/>
      <c r="E54" s="216">
        <f t="shared" ref="E54:J54" si="1">SUM(E7:E53)</f>
        <v>14</v>
      </c>
      <c r="F54" s="219">
        <f t="shared" si="1"/>
        <v>9</v>
      </c>
      <c r="G54" s="219">
        <f t="shared" si="1"/>
        <v>6</v>
      </c>
      <c r="H54" s="219">
        <f t="shared" si="1"/>
        <v>17</v>
      </c>
      <c r="I54" s="219">
        <f t="shared" si="1"/>
        <v>10</v>
      </c>
      <c r="J54" s="220">
        <f t="shared" si="1"/>
        <v>6</v>
      </c>
      <c r="K54" s="216">
        <v>13</v>
      </c>
      <c r="L54" s="219">
        <v>9</v>
      </c>
      <c r="M54" s="219">
        <v>8</v>
      </c>
      <c r="N54" s="219">
        <v>14</v>
      </c>
      <c r="O54" s="219">
        <v>8</v>
      </c>
      <c r="P54" s="219">
        <v>8</v>
      </c>
      <c r="Q54" s="216"/>
      <c r="R54" s="239"/>
      <c r="S54" s="216"/>
      <c r="T54" s="215"/>
    </row>
    <row r="55" spans="1:20" s="30" customFormat="1" ht="10.4" customHeight="1">
      <c r="A55" s="18"/>
      <c r="B55" s="189" t="s">
        <v>233</v>
      </c>
      <c r="C55" s="218"/>
      <c r="D55" s="159"/>
      <c r="E55" s="317">
        <f>SUM(E54:G54)</f>
        <v>29</v>
      </c>
      <c r="F55" s="318"/>
      <c r="G55" s="319"/>
      <c r="H55" s="320">
        <f>SUM(H54:J54)</f>
        <v>33</v>
      </c>
      <c r="I55" s="318"/>
      <c r="J55" s="321"/>
      <c r="K55" s="317">
        <f>SUM(K54:M54)</f>
        <v>30</v>
      </c>
      <c r="L55" s="318"/>
      <c r="M55" s="319"/>
      <c r="N55" s="320">
        <f>SUM(N54:P54)</f>
        <v>30</v>
      </c>
      <c r="O55" s="318"/>
      <c r="P55" s="321"/>
      <c r="Q55" s="78">
        <f>SUM(Q8,Q17)+(Q48/2)</f>
        <v>60</v>
      </c>
      <c r="R55" s="245">
        <f>SUM(R38,R33,R23)+(Q48/2)</f>
        <v>60</v>
      </c>
      <c r="S55" s="216"/>
      <c r="T55" s="215"/>
    </row>
    <row r="56" spans="1:20" s="30" customFormat="1" ht="10.4" customHeight="1">
      <c r="A56" s="56"/>
      <c r="B56" s="274"/>
      <c r="C56" s="31"/>
      <c r="D56" s="33"/>
      <c r="E56" s="34"/>
      <c r="F56" s="34"/>
      <c r="G56" s="34"/>
      <c r="H56" s="34"/>
      <c r="I56" s="34"/>
      <c r="J56" s="34"/>
      <c r="K56" s="34"/>
      <c r="L56" s="34"/>
      <c r="M56" s="34"/>
      <c r="N56" s="34"/>
      <c r="O56" s="34"/>
      <c r="P56" s="34"/>
      <c r="Q56" s="34"/>
      <c r="R56" s="34"/>
      <c r="S56" s="194"/>
      <c r="T56" s="194"/>
    </row>
    <row r="57" spans="1:20" s="30" customFormat="1" ht="10.4" customHeight="1">
      <c r="B57" s="30" t="s">
        <v>205</v>
      </c>
      <c r="C57" s="31"/>
      <c r="D57" s="32"/>
      <c r="E57" s="33"/>
      <c r="F57" s="34"/>
      <c r="G57" s="34"/>
      <c r="H57" s="34"/>
      <c r="I57" s="34"/>
      <c r="J57" s="34"/>
      <c r="K57" s="34"/>
      <c r="L57" s="34"/>
      <c r="M57" s="34"/>
      <c r="N57" s="34"/>
    </row>
    <row r="58" spans="1:20" s="30" customFormat="1" ht="10.4" customHeight="1">
      <c r="B58" s="59" t="s">
        <v>213</v>
      </c>
      <c r="C58" s="31"/>
      <c r="D58" s="32"/>
      <c r="E58" s="33"/>
      <c r="F58" s="34"/>
      <c r="G58" s="34"/>
      <c r="H58" s="34"/>
      <c r="I58" s="34"/>
      <c r="J58" s="34"/>
      <c r="K58" s="34"/>
      <c r="L58" s="34"/>
      <c r="M58" s="34"/>
      <c r="N58" s="34"/>
    </row>
    <row r="59" spans="1:20" s="31" customFormat="1" ht="10.4" customHeight="1">
      <c r="A59" s="56"/>
      <c r="B59" s="31" t="s">
        <v>270</v>
      </c>
      <c r="D59" s="33"/>
      <c r="E59" s="275"/>
      <c r="F59" s="275"/>
      <c r="G59" s="275"/>
      <c r="H59" s="275"/>
      <c r="I59" s="275"/>
      <c r="J59" s="275"/>
      <c r="K59" s="275"/>
      <c r="L59" s="275"/>
      <c r="M59" s="275"/>
    </row>
    <row r="60" spans="1:20" s="30" customFormat="1" ht="10.4" customHeight="1">
      <c r="A60" s="56"/>
      <c r="D60" s="34"/>
      <c r="E60" s="34"/>
      <c r="F60" s="34"/>
      <c r="G60" s="34"/>
      <c r="H60" s="34"/>
      <c r="I60" s="34"/>
      <c r="J60" s="34"/>
      <c r="K60" s="34"/>
      <c r="L60" s="276"/>
      <c r="M60" s="34"/>
      <c r="N60" s="34"/>
      <c r="O60" s="276"/>
      <c r="P60" s="34"/>
      <c r="Q60" s="34"/>
      <c r="R60" s="33"/>
      <c r="S60" s="34"/>
      <c r="T60" s="34"/>
    </row>
    <row r="61" spans="1:20" s="30" customFormat="1" ht="10.4" customHeight="1">
      <c r="A61" s="56"/>
      <c r="C61" s="31"/>
      <c r="D61" s="33"/>
      <c r="E61" s="34"/>
      <c r="F61" s="31"/>
      <c r="G61" s="34"/>
      <c r="H61" s="34"/>
      <c r="I61" s="34"/>
      <c r="O61" s="59"/>
      <c r="P61" s="59"/>
      <c r="Q61" s="59"/>
      <c r="R61" s="59"/>
      <c r="S61" s="59"/>
      <c r="T61" s="59"/>
    </row>
    <row r="62" spans="1:20" s="30" customFormat="1" ht="10.4" customHeight="1">
      <c r="A62" s="56"/>
      <c r="B62" s="31"/>
      <c r="C62" s="31"/>
      <c r="D62" s="33"/>
      <c r="E62" s="34"/>
      <c r="F62" s="31"/>
      <c r="G62" s="31"/>
      <c r="H62" s="34"/>
      <c r="I62" s="34"/>
    </row>
    <row r="63" spans="1:20" s="30" customFormat="1" ht="10.4" customHeight="1">
      <c r="A63" s="56"/>
      <c r="B63" s="31"/>
      <c r="C63" s="31"/>
      <c r="D63" s="33"/>
      <c r="E63" s="34"/>
      <c r="F63" s="32"/>
      <c r="G63" s="32"/>
      <c r="H63" s="34"/>
      <c r="I63" s="34"/>
    </row>
    <row r="64" spans="1:20" s="30" customFormat="1" ht="10.4" customHeight="1">
      <c r="A64" s="56"/>
      <c r="B64" s="31"/>
      <c r="C64" s="31"/>
      <c r="D64" s="33"/>
      <c r="E64" s="34"/>
      <c r="F64" s="32"/>
      <c r="G64" s="32"/>
      <c r="H64" s="34"/>
      <c r="I64" s="34"/>
    </row>
    <row r="65" spans="1:20" s="30" customFormat="1" ht="10.4" customHeight="1">
      <c r="A65" s="56"/>
      <c r="B65" s="31"/>
      <c r="C65" s="31"/>
      <c r="D65" s="33"/>
      <c r="E65" s="32"/>
      <c r="F65" s="34"/>
      <c r="G65" s="34"/>
      <c r="H65" s="34"/>
      <c r="I65" s="34"/>
      <c r="J65" s="34"/>
      <c r="K65" s="34"/>
      <c r="L65" s="34"/>
      <c r="M65" s="34"/>
      <c r="N65" s="34"/>
    </row>
    <row r="66" spans="1:20" s="30" customFormat="1" ht="10.4" customHeight="1">
      <c r="A66" s="56"/>
      <c r="B66" s="31"/>
      <c r="C66" s="31"/>
      <c r="D66" s="33"/>
      <c r="E66" s="55"/>
      <c r="F66" s="34"/>
      <c r="G66" s="34"/>
      <c r="H66" s="34"/>
      <c r="I66" s="34"/>
      <c r="J66" s="34"/>
      <c r="K66" s="34"/>
      <c r="L66" s="34"/>
      <c r="M66" s="34"/>
      <c r="N66" s="34"/>
    </row>
    <row r="67" spans="1:20" s="30" customFormat="1" ht="10.4" customHeight="1">
      <c r="A67" s="56"/>
      <c r="B67" s="31"/>
      <c r="C67" s="31"/>
      <c r="D67" s="33"/>
      <c r="E67" s="55"/>
      <c r="F67" s="34"/>
      <c r="G67" s="34"/>
      <c r="H67" s="34"/>
      <c r="I67" s="34"/>
      <c r="J67" s="34"/>
      <c r="K67" s="34"/>
      <c r="L67" s="34"/>
      <c r="M67" s="34"/>
      <c r="N67" s="34"/>
    </row>
    <row r="68" spans="1:20" ht="10.4" customHeight="1">
      <c r="B68" s="31"/>
      <c r="C68" s="31"/>
      <c r="D68" s="33"/>
      <c r="E68" s="55"/>
      <c r="F68" s="34"/>
      <c r="G68" s="34"/>
      <c r="H68" s="34"/>
      <c r="I68" s="34"/>
      <c r="J68" s="34"/>
      <c r="K68" s="34"/>
      <c r="L68" s="34"/>
      <c r="M68" s="34"/>
      <c r="N68" s="34"/>
      <c r="O68" s="30"/>
      <c r="P68" s="30"/>
      <c r="Q68" s="30"/>
      <c r="R68" s="30"/>
      <c r="S68" s="30"/>
      <c r="T68" s="30"/>
    </row>
    <row r="69" spans="1:20" ht="10.4" customHeight="1">
      <c r="B69" s="31"/>
      <c r="C69" s="31"/>
      <c r="D69" s="33"/>
      <c r="E69" s="55"/>
      <c r="F69" s="34"/>
      <c r="G69" s="34"/>
      <c r="H69" s="34"/>
      <c r="I69" s="34"/>
      <c r="J69" s="34"/>
      <c r="K69" s="34"/>
      <c r="L69" s="34"/>
      <c r="M69" s="34"/>
      <c r="N69" s="34"/>
      <c r="O69" s="30"/>
      <c r="P69" s="30"/>
      <c r="Q69" s="30"/>
      <c r="R69" s="30"/>
      <c r="S69" s="30"/>
      <c r="T69" s="30"/>
    </row>
    <row r="70" spans="1:20" ht="10.4" customHeight="1">
      <c r="R70" s="33"/>
    </row>
    <row r="71" spans="1:20" ht="10.4" customHeight="1">
      <c r="R71" s="33"/>
    </row>
    <row r="72" spans="1:20" ht="10.4" customHeight="1">
      <c r="R72" s="33"/>
    </row>
    <row r="73" spans="1:20" ht="10.4" customHeight="1">
      <c r="R73" s="33"/>
    </row>
    <row r="74" spans="1:20" ht="10.4" customHeight="1">
      <c r="R74" s="33"/>
    </row>
    <row r="75" spans="1:20" ht="10.4" customHeight="1">
      <c r="R75" s="33"/>
    </row>
    <row r="76" spans="1:20" ht="10.4" customHeight="1">
      <c r="R76" s="33"/>
    </row>
    <row r="77" spans="1:20" ht="10.4" customHeight="1">
      <c r="R77" s="33"/>
    </row>
    <row r="78" spans="1:20" ht="10.4" customHeight="1">
      <c r="R78" s="33"/>
    </row>
    <row r="79" spans="1:20" ht="10.4" customHeight="1">
      <c r="R79" s="33"/>
    </row>
    <row r="80" spans="1:20" ht="10.4" customHeight="1">
      <c r="R80" s="33"/>
    </row>
    <row r="81" spans="18:18" ht="10.4" customHeight="1">
      <c r="R81" s="33"/>
    </row>
    <row r="82" spans="18:18" ht="10.4" customHeight="1">
      <c r="R82" s="33"/>
    </row>
    <row r="83" spans="18:18" ht="10.4" customHeight="1">
      <c r="R83" s="33"/>
    </row>
    <row r="84" spans="18:18" ht="10.4" customHeight="1">
      <c r="R84" s="33"/>
    </row>
    <row r="85" spans="18:18" ht="10.4" customHeight="1">
      <c r="R85" s="33"/>
    </row>
    <row r="86" spans="18:18" ht="10.4" customHeight="1">
      <c r="R86" s="33"/>
    </row>
    <row r="87" spans="18:18" ht="10.4" customHeight="1">
      <c r="R87" s="33"/>
    </row>
    <row r="88" spans="18:18" ht="10.4" customHeight="1">
      <c r="R88" s="33"/>
    </row>
    <row r="89" spans="18:18" ht="10.4" customHeight="1">
      <c r="R89" s="33"/>
    </row>
    <row r="90" spans="18:18" ht="10.4" customHeight="1">
      <c r="R90" s="33"/>
    </row>
    <row r="91" spans="18:18" ht="10.4" customHeight="1">
      <c r="R91" s="33"/>
    </row>
    <row r="92" spans="18:18" ht="10.4" customHeight="1">
      <c r="R92" s="33"/>
    </row>
    <row r="93" spans="18:18" ht="10.4" customHeight="1">
      <c r="R93" s="33"/>
    </row>
    <row r="94" spans="18:18" ht="10.4" customHeight="1">
      <c r="R94" s="33"/>
    </row>
    <row r="95" spans="18:18" ht="10.4" customHeight="1">
      <c r="R95" s="33"/>
    </row>
    <row r="96" spans="18:18" ht="10.4" customHeight="1">
      <c r="R96" s="33"/>
    </row>
    <row r="97" spans="18:18" ht="10.4" customHeight="1">
      <c r="R97" s="33"/>
    </row>
    <row r="98" spans="18:18" ht="10.4" customHeight="1">
      <c r="R98" s="33"/>
    </row>
    <row r="99" spans="18:18" ht="10.4" customHeight="1">
      <c r="R99" s="33"/>
    </row>
    <row r="100" spans="18:18" ht="10.4" customHeight="1">
      <c r="R100" s="33"/>
    </row>
    <row r="101" spans="18:18" ht="10.4" customHeight="1">
      <c r="R101" s="33"/>
    </row>
    <row r="102" spans="18:18" ht="10.4" customHeight="1">
      <c r="R102" s="33"/>
    </row>
    <row r="103" spans="18:18" ht="10.4" customHeight="1">
      <c r="R103" s="33"/>
    </row>
    <row r="104" spans="18:18" ht="10.4" customHeight="1">
      <c r="R104" s="33"/>
    </row>
    <row r="105" spans="18:18" ht="10.4" customHeight="1">
      <c r="R105" s="33"/>
    </row>
    <row r="106" spans="18:18" ht="10.4" customHeight="1">
      <c r="R106" s="33"/>
    </row>
    <row r="107" spans="18:18" ht="10.4" customHeight="1">
      <c r="R107" s="33"/>
    </row>
    <row r="108" spans="18:18" ht="10.4" customHeight="1">
      <c r="R108" s="33"/>
    </row>
    <row r="109" spans="18:18">
      <c r="R109" s="33"/>
    </row>
    <row r="110" spans="18:18">
      <c r="R110" s="33"/>
    </row>
    <row r="111" spans="18:18">
      <c r="R111" s="33"/>
    </row>
    <row r="112" spans="18:18">
      <c r="R112" s="33"/>
    </row>
    <row r="113" spans="18:18">
      <c r="R113" s="33"/>
    </row>
    <row r="114" spans="18:18">
      <c r="R114" s="33"/>
    </row>
    <row r="115" spans="18:18">
      <c r="R115" s="33"/>
    </row>
    <row r="116" spans="18:18">
      <c r="R116" s="33"/>
    </row>
    <row r="117" spans="18:18">
      <c r="R117" s="33"/>
    </row>
    <row r="118" spans="18:18">
      <c r="R118" s="33"/>
    </row>
    <row r="119" spans="18:18">
      <c r="R119" s="33"/>
    </row>
    <row r="120" spans="18:18">
      <c r="R120" s="33"/>
    </row>
    <row r="121" spans="18:18">
      <c r="R121" s="33"/>
    </row>
    <row r="122" spans="18:18">
      <c r="R122" s="33"/>
    </row>
    <row r="123" spans="18:18">
      <c r="R123" s="33"/>
    </row>
    <row r="124" spans="18:18">
      <c r="R124" s="33"/>
    </row>
    <row r="125" spans="18:18">
      <c r="R125" s="33"/>
    </row>
    <row r="126" spans="18:18">
      <c r="R126" s="33"/>
    </row>
    <row r="127" spans="18:18">
      <c r="R127" s="33"/>
    </row>
    <row r="128" spans="18:18">
      <c r="R128" s="33"/>
    </row>
    <row r="129" spans="18:18">
      <c r="R129" s="33"/>
    </row>
    <row r="130" spans="18:18">
      <c r="R130" s="33"/>
    </row>
    <row r="131" spans="18:18">
      <c r="R131" s="33"/>
    </row>
    <row r="132" spans="18:18">
      <c r="R132" s="33"/>
    </row>
    <row r="133" spans="18:18">
      <c r="R133" s="33"/>
    </row>
    <row r="134" spans="18:18">
      <c r="R134" s="33"/>
    </row>
    <row r="135" spans="18:18">
      <c r="R135" s="33"/>
    </row>
    <row r="136" spans="18:18">
      <c r="R136" s="33"/>
    </row>
    <row r="137" spans="18:18">
      <c r="R137" s="33"/>
    </row>
    <row r="138" spans="18:18">
      <c r="R138" s="33"/>
    </row>
    <row r="139" spans="18:18">
      <c r="R139" s="33"/>
    </row>
    <row r="140" spans="18:18">
      <c r="R140" s="33"/>
    </row>
    <row r="141" spans="18:18">
      <c r="R141" s="33"/>
    </row>
    <row r="142" spans="18:18">
      <c r="R142" s="33"/>
    </row>
    <row r="143" spans="18:18">
      <c r="R143" s="33"/>
    </row>
    <row r="144" spans="18:18">
      <c r="R144" s="33"/>
    </row>
    <row r="145" spans="18:18">
      <c r="R145" s="33"/>
    </row>
    <row r="146" spans="18:18">
      <c r="R146" s="33"/>
    </row>
    <row r="147" spans="18:18">
      <c r="R147" s="33"/>
    </row>
    <row r="148" spans="18:18">
      <c r="R148" s="33"/>
    </row>
    <row r="149" spans="18:18">
      <c r="R149" s="33"/>
    </row>
    <row r="150" spans="18:18">
      <c r="R150" s="33"/>
    </row>
    <row r="151" spans="18:18">
      <c r="R151" s="33"/>
    </row>
    <row r="152" spans="18:18">
      <c r="R152" s="33"/>
    </row>
    <row r="153" spans="18:18">
      <c r="R153" s="33"/>
    </row>
    <row r="154" spans="18:18">
      <c r="R154" s="33"/>
    </row>
    <row r="155" spans="18:18">
      <c r="R155" s="33"/>
    </row>
    <row r="156" spans="18:18">
      <c r="R156" s="33"/>
    </row>
    <row r="157" spans="18:18">
      <c r="R157" s="33"/>
    </row>
    <row r="158" spans="18:18">
      <c r="R158" s="33"/>
    </row>
    <row r="159" spans="18:18">
      <c r="R159" s="33"/>
    </row>
    <row r="160" spans="18:18">
      <c r="R160" s="33"/>
    </row>
    <row r="161" spans="18:18">
      <c r="R161" s="33"/>
    </row>
    <row r="162" spans="18:18">
      <c r="R162" s="33"/>
    </row>
    <row r="163" spans="18:18">
      <c r="R163" s="33"/>
    </row>
    <row r="164" spans="18:18">
      <c r="R164" s="33"/>
    </row>
    <row r="165" spans="18:18">
      <c r="R165" s="33"/>
    </row>
    <row r="166" spans="18:18">
      <c r="R166" s="33"/>
    </row>
    <row r="167" spans="18:18">
      <c r="R167" s="33"/>
    </row>
    <row r="168" spans="18:18">
      <c r="R168" s="33"/>
    </row>
    <row r="169" spans="18:18">
      <c r="R169" s="33"/>
    </row>
    <row r="170" spans="18:18">
      <c r="R170" s="33"/>
    </row>
    <row r="171" spans="18:18">
      <c r="R171" s="33"/>
    </row>
    <row r="172" spans="18:18">
      <c r="R172" s="33"/>
    </row>
    <row r="173" spans="18:18">
      <c r="R173" s="33"/>
    </row>
    <row r="174" spans="18:18">
      <c r="R174" s="33"/>
    </row>
    <row r="175" spans="18:18">
      <c r="R175" s="33"/>
    </row>
    <row r="176" spans="18:18">
      <c r="R176" s="33"/>
    </row>
    <row r="177" spans="18:18">
      <c r="R177" s="33"/>
    </row>
    <row r="178" spans="18:18">
      <c r="R178" s="33"/>
    </row>
    <row r="179" spans="18:18">
      <c r="R179" s="33"/>
    </row>
    <row r="180" spans="18:18">
      <c r="R180" s="33"/>
    </row>
    <row r="181" spans="18:18">
      <c r="R181" s="33"/>
    </row>
    <row r="182" spans="18:18">
      <c r="R182" s="33"/>
    </row>
    <row r="183" spans="18:18">
      <c r="R183" s="33"/>
    </row>
    <row r="184" spans="18:18">
      <c r="R184" s="33"/>
    </row>
    <row r="185" spans="18:18">
      <c r="R185" s="33"/>
    </row>
    <row r="186" spans="18:18">
      <c r="R186" s="33"/>
    </row>
    <row r="187" spans="18:18">
      <c r="R187" s="33"/>
    </row>
    <row r="188" spans="18:18">
      <c r="R188" s="33"/>
    </row>
    <row r="189" spans="18:18">
      <c r="R189" s="33"/>
    </row>
    <row r="190" spans="18:18">
      <c r="R190" s="33"/>
    </row>
    <row r="191" spans="18:18">
      <c r="R191" s="33"/>
    </row>
    <row r="192" spans="18:18">
      <c r="R192" s="33"/>
    </row>
    <row r="193" spans="18:18">
      <c r="R193" s="33"/>
    </row>
    <row r="194" spans="18:18">
      <c r="R194" s="33"/>
    </row>
    <row r="195" spans="18:18">
      <c r="R195" s="33"/>
    </row>
    <row r="196" spans="18:18">
      <c r="R196" s="33"/>
    </row>
    <row r="197" spans="18:18">
      <c r="R197" s="33"/>
    </row>
    <row r="198" spans="18:18">
      <c r="R198" s="33"/>
    </row>
    <row r="199" spans="18:18">
      <c r="R199" s="33"/>
    </row>
    <row r="200" spans="18:18">
      <c r="R200" s="33"/>
    </row>
    <row r="201" spans="18:18">
      <c r="R201" s="33"/>
    </row>
    <row r="202" spans="18:18">
      <c r="R202" s="33"/>
    </row>
    <row r="203" spans="18:18">
      <c r="R203" s="33"/>
    </row>
    <row r="204" spans="18:18">
      <c r="R204" s="33"/>
    </row>
    <row r="205" spans="18:18">
      <c r="R205" s="33"/>
    </row>
    <row r="206" spans="18:18">
      <c r="R206" s="33"/>
    </row>
    <row r="207" spans="18:18">
      <c r="R207" s="33"/>
    </row>
    <row r="208" spans="18:18">
      <c r="R208" s="33"/>
    </row>
    <row r="209" spans="18:18">
      <c r="R209" s="33"/>
    </row>
    <row r="210" spans="18:18">
      <c r="R210" s="33"/>
    </row>
    <row r="211" spans="18:18">
      <c r="R211" s="33"/>
    </row>
    <row r="212" spans="18:18">
      <c r="R212" s="33"/>
    </row>
    <row r="213" spans="18:18">
      <c r="R213" s="33"/>
    </row>
    <row r="214" spans="18:18">
      <c r="R214" s="33"/>
    </row>
    <row r="215" spans="18:18">
      <c r="R215" s="33"/>
    </row>
    <row r="216" spans="18:18">
      <c r="R216" s="33"/>
    </row>
    <row r="217" spans="18:18">
      <c r="R217" s="33"/>
    </row>
    <row r="218" spans="18:18">
      <c r="R218" s="33"/>
    </row>
    <row r="219" spans="18:18">
      <c r="R219" s="33"/>
    </row>
    <row r="220" spans="18:18">
      <c r="R220" s="33"/>
    </row>
    <row r="221" spans="18:18">
      <c r="R221" s="33"/>
    </row>
    <row r="222" spans="18:18">
      <c r="R222" s="33"/>
    </row>
    <row r="223" spans="18:18">
      <c r="R223" s="33"/>
    </row>
    <row r="224" spans="18:18">
      <c r="R224" s="33"/>
    </row>
    <row r="225" spans="18:18">
      <c r="R225" s="33"/>
    </row>
    <row r="226" spans="18:18">
      <c r="R226" s="33"/>
    </row>
    <row r="227" spans="18:18">
      <c r="R227" s="33"/>
    </row>
    <row r="228" spans="18:18">
      <c r="R228" s="33"/>
    </row>
    <row r="229" spans="18:18">
      <c r="R229" s="33"/>
    </row>
    <row r="230" spans="18:18">
      <c r="R230" s="33"/>
    </row>
    <row r="231" spans="18:18">
      <c r="R231" s="33"/>
    </row>
    <row r="232" spans="18:18">
      <c r="R232" s="33"/>
    </row>
    <row r="233" spans="18:18">
      <c r="R233" s="33"/>
    </row>
    <row r="234" spans="18:18">
      <c r="R234" s="33"/>
    </row>
    <row r="235" spans="18:18">
      <c r="R235" s="33"/>
    </row>
    <row r="236" spans="18:18">
      <c r="R236" s="33"/>
    </row>
    <row r="237" spans="18:18">
      <c r="R237" s="33"/>
    </row>
    <row r="238" spans="18:18">
      <c r="R238" s="33"/>
    </row>
    <row r="239" spans="18:18">
      <c r="R239" s="33"/>
    </row>
    <row r="240" spans="18:18">
      <c r="R240" s="33"/>
    </row>
    <row r="241" spans="18:18">
      <c r="R241" s="33"/>
    </row>
    <row r="242" spans="18:18">
      <c r="R242" s="33"/>
    </row>
    <row r="243" spans="18:18">
      <c r="R243" s="33"/>
    </row>
    <row r="244" spans="18:18">
      <c r="R244" s="33"/>
    </row>
    <row r="245" spans="18:18">
      <c r="R245" s="33"/>
    </row>
    <row r="246" spans="18:18">
      <c r="R246" s="33"/>
    </row>
    <row r="247" spans="18:18">
      <c r="R247" s="33"/>
    </row>
    <row r="248" spans="18:18">
      <c r="R248" s="33"/>
    </row>
    <row r="249" spans="18:18">
      <c r="R249" s="33"/>
    </row>
    <row r="250" spans="18:18">
      <c r="R250" s="33"/>
    </row>
    <row r="251" spans="18:18">
      <c r="R251" s="33"/>
    </row>
    <row r="252" spans="18:18">
      <c r="R252" s="33"/>
    </row>
    <row r="253" spans="18:18">
      <c r="R253" s="33"/>
    </row>
    <row r="254" spans="18:18">
      <c r="R254" s="33"/>
    </row>
    <row r="255" spans="18:18">
      <c r="R255" s="33"/>
    </row>
    <row r="256" spans="18:18">
      <c r="R256" s="33"/>
    </row>
    <row r="257" spans="18:18">
      <c r="R257" s="33"/>
    </row>
    <row r="258" spans="18:18">
      <c r="R258" s="33"/>
    </row>
    <row r="259" spans="18:18">
      <c r="R259" s="33"/>
    </row>
    <row r="260" spans="18:18">
      <c r="R260" s="33"/>
    </row>
    <row r="261" spans="18:18">
      <c r="R261" s="33"/>
    </row>
    <row r="262" spans="18:18">
      <c r="R262" s="33"/>
    </row>
    <row r="263" spans="18:18">
      <c r="R263" s="33"/>
    </row>
    <row r="264" spans="18:18">
      <c r="R264" s="33"/>
    </row>
    <row r="265" spans="18:18">
      <c r="R265" s="33"/>
    </row>
    <row r="266" spans="18:18">
      <c r="R266" s="33"/>
    </row>
    <row r="267" spans="18:18">
      <c r="R267" s="33"/>
    </row>
    <row r="268" spans="18:18">
      <c r="R268" s="33"/>
    </row>
    <row r="269" spans="18:18">
      <c r="R269" s="33"/>
    </row>
    <row r="270" spans="18:18">
      <c r="R270" s="33"/>
    </row>
    <row r="271" spans="18:18">
      <c r="R271" s="33"/>
    </row>
    <row r="272" spans="18:18">
      <c r="R272" s="33"/>
    </row>
    <row r="273" spans="18:18">
      <c r="R273" s="33"/>
    </row>
    <row r="274" spans="18:18">
      <c r="R274" s="33"/>
    </row>
    <row r="275" spans="18:18">
      <c r="R275" s="33"/>
    </row>
    <row r="276" spans="18:18">
      <c r="R276" s="33"/>
    </row>
    <row r="277" spans="18:18">
      <c r="R277" s="33"/>
    </row>
    <row r="278" spans="18:18">
      <c r="R278" s="33"/>
    </row>
    <row r="279" spans="18:18">
      <c r="R279" s="33"/>
    </row>
    <row r="280" spans="18:18">
      <c r="R280" s="33"/>
    </row>
    <row r="281" spans="18:18">
      <c r="R281" s="33"/>
    </row>
    <row r="282" spans="18:18">
      <c r="R282" s="33"/>
    </row>
    <row r="283" spans="18:18">
      <c r="R283" s="33"/>
    </row>
    <row r="284" spans="18:18">
      <c r="R284" s="33"/>
    </row>
    <row r="285" spans="18:18">
      <c r="R285" s="33"/>
    </row>
    <row r="286" spans="18:18">
      <c r="R286" s="33"/>
    </row>
    <row r="287" spans="18:18">
      <c r="R287" s="33"/>
    </row>
    <row r="288" spans="18:18">
      <c r="R288" s="33"/>
    </row>
    <row r="289" spans="18:18">
      <c r="R289" s="33"/>
    </row>
    <row r="290" spans="18:18">
      <c r="R290" s="33"/>
    </row>
    <row r="291" spans="18:18">
      <c r="R291" s="33"/>
    </row>
    <row r="292" spans="18:18">
      <c r="R292" s="33"/>
    </row>
    <row r="293" spans="18:18">
      <c r="R293" s="33"/>
    </row>
    <row r="294" spans="18:18">
      <c r="R294" s="33"/>
    </row>
    <row r="295" spans="18:18">
      <c r="R295" s="33"/>
    </row>
    <row r="296" spans="18:18">
      <c r="R296" s="33"/>
    </row>
    <row r="297" spans="18:18">
      <c r="R297" s="33"/>
    </row>
    <row r="298" spans="18:18">
      <c r="R298" s="33"/>
    </row>
    <row r="299" spans="18:18">
      <c r="R299" s="33"/>
    </row>
    <row r="300" spans="18:18">
      <c r="R300" s="33"/>
    </row>
    <row r="301" spans="18:18">
      <c r="R301" s="33"/>
    </row>
    <row r="302" spans="18:18">
      <c r="R302" s="33"/>
    </row>
    <row r="303" spans="18:18">
      <c r="R303" s="33"/>
    </row>
    <row r="304" spans="18:18">
      <c r="R304" s="33"/>
    </row>
    <row r="305" spans="18:18">
      <c r="R305" s="33"/>
    </row>
    <row r="306" spans="18:18">
      <c r="R306" s="33"/>
    </row>
    <row r="307" spans="18:18">
      <c r="R307" s="33"/>
    </row>
    <row r="308" spans="18:18">
      <c r="R308" s="33"/>
    </row>
    <row r="309" spans="18:18">
      <c r="R309" s="33"/>
    </row>
    <row r="310" spans="18:18">
      <c r="R310" s="33"/>
    </row>
    <row r="311" spans="18:18">
      <c r="R311" s="33"/>
    </row>
    <row r="312" spans="18:18">
      <c r="R312" s="33"/>
    </row>
    <row r="313" spans="18:18">
      <c r="R313" s="33"/>
    </row>
    <row r="314" spans="18:18">
      <c r="R314" s="33"/>
    </row>
    <row r="315" spans="18:18">
      <c r="R315" s="33"/>
    </row>
    <row r="316" spans="18:18">
      <c r="R316" s="33"/>
    </row>
    <row r="317" spans="18:18">
      <c r="R317" s="33"/>
    </row>
    <row r="318" spans="18:18">
      <c r="R318" s="33"/>
    </row>
    <row r="319" spans="18:18">
      <c r="R319" s="33"/>
    </row>
    <row r="320" spans="18:18">
      <c r="R320" s="33"/>
    </row>
    <row r="321" spans="18:18">
      <c r="R321" s="33"/>
    </row>
    <row r="322" spans="18:18">
      <c r="R322" s="33"/>
    </row>
    <row r="323" spans="18:18">
      <c r="R323" s="33"/>
    </row>
    <row r="324" spans="18:18">
      <c r="R324" s="33"/>
    </row>
    <row r="325" spans="18:18">
      <c r="R325" s="33"/>
    </row>
    <row r="326" spans="18:18">
      <c r="R326" s="33"/>
    </row>
    <row r="327" spans="18:18">
      <c r="R327" s="33"/>
    </row>
    <row r="328" spans="18:18">
      <c r="R328" s="33"/>
    </row>
    <row r="329" spans="18:18">
      <c r="R329" s="33"/>
    </row>
    <row r="330" spans="18:18">
      <c r="R330" s="33"/>
    </row>
    <row r="331" spans="18:18">
      <c r="R331" s="33"/>
    </row>
    <row r="332" spans="18:18">
      <c r="R332" s="33"/>
    </row>
    <row r="333" spans="18:18">
      <c r="R333" s="33"/>
    </row>
    <row r="334" spans="18:18">
      <c r="R334" s="33"/>
    </row>
    <row r="335" spans="18:18">
      <c r="R335" s="33"/>
    </row>
    <row r="336" spans="18:18">
      <c r="R336" s="33"/>
    </row>
    <row r="337" spans="18:18">
      <c r="R337" s="33"/>
    </row>
    <row r="338" spans="18:18">
      <c r="R338" s="33"/>
    </row>
    <row r="339" spans="18:18">
      <c r="R339" s="33"/>
    </row>
    <row r="340" spans="18:18">
      <c r="R340" s="33"/>
    </row>
    <row r="341" spans="18:18">
      <c r="R341" s="33"/>
    </row>
    <row r="342" spans="18:18">
      <c r="R342" s="33"/>
    </row>
    <row r="343" spans="18:18">
      <c r="R343" s="33"/>
    </row>
    <row r="344" spans="18:18">
      <c r="R344" s="33"/>
    </row>
    <row r="345" spans="18:18">
      <c r="R345" s="33"/>
    </row>
    <row r="346" spans="18:18">
      <c r="R346" s="33"/>
    </row>
    <row r="347" spans="18:18">
      <c r="R347" s="33"/>
    </row>
    <row r="348" spans="18:18">
      <c r="R348" s="33"/>
    </row>
    <row r="349" spans="18:18">
      <c r="R349" s="33"/>
    </row>
    <row r="350" spans="18:18">
      <c r="R350" s="33"/>
    </row>
    <row r="351" spans="18:18">
      <c r="R351" s="33"/>
    </row>
    <row r="352" spans="18:18">
      <c r="R352" s="33"/>
    </row>
    <row r="353" spans="18:18">
      <c r="R353" s="33"/>
    </row>
    <row r="354" spans="18:18">
      <c r="R354" s="33"/>
    </row>
    <row r="355" spans="18:18">
      <c r="R355" s="33"/>
    </row>
    <row r="356" spans="18:18">
      <c r="R356" s="33"/>
    </row>
    <row r="357" spans="18:18">
      <c r="R357" s="33"/>
    </row>
    <row r="358" spans="18:18">
      <c r="R358" s="33"/>
    </row>
    <row r="359" spans="18:18">
      <c r="R359" s="33"/>
    </row>
    <row r="360" spans="18:18">
      <c r="R360" s="33"/>
    </row>
    <row r="361" spans="18:18">
      <c r="R361" s="33"/>
    </row>
    <row r="362" spans="18:18">
      <c r="R362" s="33"/>
    </row>
    <row r="363" spans="18:18">
      <c r="R363" s="33"/>
    </row>
    <row r="364" spans="18:18">
      <c r="R364" s="33"/>
    </row>
    <row r="365" spans="18:18">
      <c r="R365" s="33"/>
    </row>
    <row r="366" spans="18:18">
      <c r="R366" s="33"/>
    </row>
    <row r="367" spans="18:18">
      <c r="R367" s="33"/>
    </row>
    <row r="368" spans="18:18">
      <c r="R368" s="33"/>
    </row>
    <row r="369" spans="18:18">
      <c r="R369" s="33"/>
    </row>
    <row r="370" spans="18:18">
      <c r="R370" s="33"/>
    </row>
    <row r="371" spans="18:18">
      <c r="R371" s="33"/>
    </row>
    <row r="372" spans="18:18">
      <c r="R372" s="33"/>
    </row>
    <row r="373" spans="18:18">
      <c r="R373" s="33"/>
    </row>
    <row r="374" spans="18:18">
      <c r="R374" s="33"/>
    </row>
    <row r="375" spans="18:18">
      <c r="R375" s="33"/>
    </row>
    <row r="376" spans="18:18">
      <c r="R376" s="33"/>
    </row>
    <row r="377" spans="18:18">
      <c r="R377" s="33"/>
    </row>
    <row r="378" spans="18:18">
      <c r="R378" s="33"/>
    </row>
    <row r="379" spans="18:18">
      <c r="R379" s="33"/>
    </row>
    <row r="380" spans="18:18">
      <c r="R380" s="33"/>
    </row>
    <row r="381" spans="18:18">
      <c r="R381" s="33"/>
    </row>
    <row r="382" spans="18:18">
      <c r="R382" s="33"/>
    </row>
    <row r="383" spans="18:18">
      <c r="R383" s="33"/>
    </row>
    <row r="384" spans="18:18">
      <c r="R384" s="33"/>
    </row>
    <row r="385" spans="18:18">
      <c r="R385" s="33"/>
    </row>
    <row r="386" spans="18:18">
      <c r="R386" s="33"/>
    </row>
    <row r="387" spans="18:18">
      <c r="R387" s="33"/>
    </row>
    <row r="388" spans="18:18">
      <c r="R388" s="33"/>
    </row>
    <row r="389" spans="18:18">
      <c r="R389" s="33"/>
    </row>
    <row r="390" spans="18:18">
      <c r="R390" s="33"/>
    </row>
    <row r="391" spans="18:18">
      <c r="R391" s="33"/>
    </row>
    <row r="392" spans="18:18">
      <c r="R392" s="33"/>
    </row>
    <row r="393" spans="18:18">
      <c r="R393" s="33"/>
    </row>
    <row r="394" spans="18:18">
      <c r="R394" s="33"/>
    </row>
    <row r="395" spans="18:18">
      <c r="R395" s="33"/>
    </row>
    <row r="396" spans="18:18">
      <c r="R396" s="33"/>
    </row>
    <row r="397" spans="18:18">
      <c r="R397" s="33"/>
    </row>
    <row r="398" spans="18:18">
      <c r="R398" s="33"/>
    </row>
    <row r="399" spans="18:18">
      <c r="R399" s="33"/>
    </row>
    <row r="400" spans="18:18">
      <c r="R400" s="33"/>
    </row>
    <row r="401" spans="18:18">
      <c r="R401" s="33"/>
    </row>
    <row r="402" spans="18:18">
      <c r="R402" s="33"/>
    </row>
    <row r="403" spans="18:18">
      <c r="R403" s="33"/>
    </row>
    <row r="404" spans="18:18">
      <c r="R404" s="33"/>
    </row>
    <row r="405" spans="18:18">
      <c r="R405" s="33"/>
    </row>
    <row r="406" spans="18:18">
      <c r="R406" s="33"/>
    </row>
    <row r="407" spans="18:18">
      <c r="R407" s="33"/>
    </row>
    <row r="408" spans="18:18">
      <c r="R408" s="33"/>
    </row>
    <row r="409" spans="18:18">
      <c r="R409" s="33"/>
    </row>
    <row r="410" spans="18:18">
      <c r="R410" s="33"/>
    </row>
    <row r="411" spans="18:18">
      <c r="R411" s="33"/>
    </row>
    <row r="412" spans="18:18">
      <c r="R412" s="33"/>
    </row>
    <row r="413" spans="18:18">
      <c r="R413" s="33"/>
    </row>
    <row r="414" spans="18:18">
      <c r="R414" s="33"/>
    </row>
    <row r="415" spans="18:18">
      <c r="R415" s="33"/>
    </row>
    <row r="416" spans="18:18">
      <c r="R416" s="33"/>
    </row>
    <row r="417" spans="18:18">
      <c r="R417" s="33"/>
    </row>
    <row r="418" spans="18:18">
      <c r="R418" s="33"/>
    </row>
    <row r="419" spans="18:18">
      <c r="R419" s="33"/>
    </row>
    <row r="420" spans="18:18">
      <c r="R420" s="33"/>
    </row>
    <row r="421" spans="18:18">
      <c r="R421" s="33"/>
    </row>
    <row r="422" spans="18:18">
      <c r="R422" s="33"/>
    </row>
    <row r="423" spans="18:18">
      <c r="R423" s="33"/>
    </row>
    <row r="424" spans="18:18">
      <c r="R424" s="33"/>
    </row>
    <row r="425" spans="18:18">
      <c r="R425" s="33"/>
    </row>
    <row r="426" spans="18:18">
      <c r="R426" s="33"/>
    </row>
    <row r="427" spans="18:18">
      <c r="R427" s="33"/>
    </row>
    <row r="428" spans="18:18">
      <c r="R428" s="33"/>
    </row>
    <row r="429" spans="18:18">
      <c r="R429" s="33"/>
    </row>
    <row r="430" spans="18:18">
      <c r="R430" s="33"/>
    </row>
    <row r="431" spans="18:18">
      <c r="R431" s="33"/>
    </row>
    <row r="432" spans="18:18">
      <c r="R432" s="33"/>
    </row>
    <row r="433" spans="18:18">
      <c r="R433" s="33"/>
    </row>
    <row r="434" spans="18:18">
      <c r="R434" s="33"/>
    </row>
    <row r="435" spans="18:18">
      <c r="R435" s="33"/>
    </row>
    <row r="436" spans="18:18">
      <c r="R436" s="33"/>
    </row>
    <row r="437" spans="18:18">
      <c r="R437" s="33"/>
    </row>
    <row r="438" spans="18:18">
      <c r="R438" s="33"/>
    </row>
    <row r="439" spans="18:18">
      <c r="R439" s="33"/>
    </row>
    <row r="440" spans="18:18">
      <c r="R440" s="33"/>
    </row>
    <row r="441" spans="18:18">
      <c r="R441" s="33"/>
    </row>
    <row r="442" spans="18:18">
      <c r="R442" s="33"/>
    </row>
    <row r="443" spans="18:18">
      <c r="R443" s="33"/>
    </row>
    <row r="444" spans="18:18">
      <c r="R444" s="33"/>
    </row>
    <row r="445" spans="18:18">
      <c r="R445" s="33"/>
    </row>
    <row r="446" spans="18:18">
      <c r="R446" s="33"/>
    </row>
    <row r="447" spans="18:18">
      <c r="R447" s="33"/>
    </row>
    <row r="448" spans="18:18">
      <c r="R448" s="33"/>
    </row>
    <row r="449" spans="18:18">
      <c r="R449" s="33"/>
    </row>
    <row r="450" spans="18:18">
      <c r="R450" s="33"/>
    </row>
    <row r="451" spans="18:18">
      <c r="R451" s="33"/>
    </row>
    <row r="452" spans="18:18">
      <c r="R452" s="33"/>
    </row>
    <row r="453" spans="18:18">
      <c r="R453" s="33"/>
    </row>
    <row r="454" spans="18:18">
      <c r="R454" s="33"/>
    </row>
    <row r="455" spans="18:18">
      <c r="R455" s="33"/>
    </row>
    <row r="456" spans="18:18">
      <c r="R456" s="33"/>
    </row>
    <row r="457" spans="18:18">
      <c r="R457" s="33"/>
    </row>
    <row r="458" spans="18:18">
      <c r="R458" s="33"/>
    </row>
    <row r="459" spans="18:18">
      <c r="R459" s="33"/>
    </row>
    <row r="460" spans="18:18">
      <c r="R460" s="33"/>
    </row>
    <row r="461" spans="18:18">
      <c r="R461" s="33"/>
    </row>
    <row r="462" spans="18:18">
      <c r="R462" s="33"/>
    </row>
    <row r="463" spans="18:18">
      <c r="R463" s="33"/>
    </row>
    <row r="464" spans="18:18">
      <c r="R464" s="33"/>
    </row>
    <row r="465" spans="18:18">
      <c r="R465" s="33"/>
    </row>
    <row r="466" spans="18:18">
      <c r="R466" s="33"/>
    </row>
    <row r="467" spans="18:18">
      <c r="R467" s="33"/>
    </row>
    <row r="468" spans="18:18">
      <c r="R468" s="33"/>
    </row>
    <row r="469" spans="18:18">
      <c r="R469" s="33"/>
    </row>
    <row r="470" spans="18:18">
      <c r="R470" s="33"/>
    </row>
    <row r="471" spans="18:18">
      <c r="R471" s="33"/>
    </row>
    <row r="472" spans="18:18">
      <c r="R472" s="33"/>
    </row>
    <row r="473" spans="18:18">
      <c r="R473" s="33"/>
    </row>
    <row r="474" spans="18:18">
      <c r="R474" s="33"/>
    </row>
    <row r="475" spans="18:18">
      <c r="R475" s="33"/>
    </row>
    <row r="476" spans="18:18">
      <c r="R476" s="33"/>
    </row>
    <row r="477" spans="18:18">
      <c r="R477" s="33"/>
    </row>
    <row r="478" spans="18:18">
      <c r="R478" s="33"/>
    </row>
    <row r="479" spans="18:18">
      <c r="R479" s="33"/>
    </row>
    <row r="480" spans="18:18">
      <c r="R480" s="33"/>
    </row>
    <row r="481" spans="18:18">
      <c r="R481" s="33"/>
    </row>
    <row r="482" spans="18:18">
      <c r="R482" s="33"/>
    </row>
    <row r="483" spans="18:18">
      <c r="R483" s="33"/>
    </row>
    <row r="484" spans="18:18">
      <c r="R484" s="33"/>
    </row>
    <row r="485" spans="18:18">
      <c r="R485" s="33"/>
    </row>
    <row r="486" spans="18:18">
      <c r="R486" s="33"/>
    </row>
    <row r="487" spans="18:18">
      <c r="R487" s="33"/>
    </row>
    <row r="488" spans="18:18">
      <c r="R488" s="33"/>
    </row>
    <row r="489" spans="18:18">
      <c r="R489" s="33"/>
    </row>
    <row r="490" spans="18:18">
      <c r="R490" s="33"/>
    </row>
    <row r="491" spans="18:18">
      <c r="R491" s="33"/>
    </row>
    <row r="492" spans="18:18">
      <c r="R492" s="33"/>
    </row>
    <row r="493" spans="18:18">
      <c r="R493" s="33"/>
    </row>
    <row r="494" spans="18:18">
      <c r="R494" s="33"/>
    </row>
    <row r="495" spans="18:18">
      <c r="R495" s="33"/>
    </row>
    <row r="496" spans="18:18">
      <c r="R496" s="33"/>
    </row>
    <row r="497" spans="18:18">
      <c r="R497" s="33"/>
    </row>
    <row r="498" spans="18:18">
      <c r="R498" s="33"/>
    </row>
    <row r="499" spans="18:18">
      <c r="R499" s="33"/>
    </row>
    <row r="500" spans="18:18">
      <c r="R500" s="33"/>
    </row>
    <row r="501" spans="18:18">
      <c r="R501" s="33"/>
    </row>
    <row r="502" spans="18:18">
      <c r="R502" s="33"/>
    </row>
    <row r="503" spans="18:18">
      <c r="R503" s="33"/>
    </row>
    <row r="504" spans="18:18">
      <c r="R504" s="33"/>
    </row>
    <row r="505" spans="18:18">
      <c r="R505" s="33"/>
    </row>
    <row r="506" spans="18:18">
      <c r="R506" s="33"/>
    </row>
    <row r="507" spans="18:18">
      <c r="R507" s="33"/>
    </row>
    <row r="508" spans="18:18">
      <c r="R508" s="33"/>
    </row>
    <row r="509" spans="18:18">
      <c r="R509" s="33"/>
    </row>
    <row r="510" spans="18:18">
      <c r="R510" s="33"/>
    </row>
    <row r="511" spans="18:18">
      <c r="R511" s="33"/>
    </row>
    <row r="512" spans="18:18">
      <c r="R512" s="33"/>
    </row>
    <row r="513" spans="18:18">
      <c r="R513" s="33"/>
    </row>
    <row r="514" spans="18:18">
      <c r="R514" s="33"/>
    </row>
    <row r="515" spans="18:18">
      <c r="R515" s="33"/>
    </row>
    <row r="516" spans="18:18">
      <c r="R516" s="33"/>
    </row>
    <row r="517" spans="18:18">
      <c r="R517" s="33"/>
    </row>
    <row r="518" spans="18:18">
      <c r="R518" s="33"/>
    </row>
    <row r="519" spans="18:18">
      <c r="R519" s="33"/>
    </row>
    <row r="520" spans="18:18">
      <c r="R520" s="33"/>
    </row>
    <row r="521" spans="18:18">
      <c r="R521" s="33"/>
    </row>
    <row r="522" spans="18:18">
      <c r="R522" s="33"/>
    </row>
    <row r="523" spans="18:18">
      <c r="R523" s="33"/>
    </row>
    <row r="524" spans="18:18">
      <c r="R524" s="33"/>
    </row>
    <row r="525" spans="18:18">
      <c r="R525" s="33"/>
    </row>
    <row r="526" spans="18:18">
      <c r="R526" s="33"/>
    </row>
    <row r="527" spans="18:18">
      <c r="R527" s="33"/>
    </row>
    <row r="528" spans="18:18">
      <c r="R528" s="33"/>
    </row>
    <row r="529" spans="18:18">
      <c r="R529" s="33"/>
    </row>
    <row r="530" spans="18:18">
      <c r="R530" s="33"/>
    </row>
    <row r="531" spans="18:18">
      <c r="R531" s="33"/>
    </row>
    <row r="532" spans="18:18">
      <c r="R532" s="33"/>
    </row>
    <row r="533" spans="18:18">
      <c r="R533" s="33"/>
    </row>
    <row r="534" spans="18:18">
      <c r="R534" s="33"/>
    </row>
    <row r="535" spans="18:18">
      <c r="R535" s="33"/>
    </row>
    <row r="536" spans="18:18">
      <c r="R536" s="33"/>
    </row>
    <row r="537" spans="18:18">
      <c r="R537" s="33"/>
    </row>
    <row r="538" spans="18:18">
      <c r="R538" s="33"/>
    </row>
    <row r="539" spans="18:18">
      <c r="R539" s="33"/>
    </row>
    <row r="540" spans="18:18">
      <c r="R540" s="33"/>
    </row>
    <row r="541" spans="18:18">
      <c r="R541" s="33"/>
    </row>
    <row r="542" spans="18:18">
      <c r="R542" s="33"/>
    </row>
    <row r="543" spans="18:18">
      <c r="R543" s="33"/>
    </row>
    <row r="544" spans="18:18">
      <c r="R544" s="33"/>
    </row>
    <row r="545" spans="18:18">
      <c r="R545" s="33"/>
    </row>
    <row r="546" spans="18:18">
      <c r="R546" s="33"/>
    </row>
  </sheetData>
  <customSheetViews>
    <customSheetView guid="{A369575F-F536-4221-A1E7-D58705CACFCF}" showPageBreaks="1" showGridLines="0" zeroValues="0" fitToPage="1" printArea="1" view="pageBreakPreview">
      <selection activeCell="Z25" sqref="Z25"/>
      <pageMargins left="0.25" right="0.25" top="0.75" bottom="0.75" header="0.3" footer="0.3"/>
      <printOptions horizontalCentered="1"/>
      <pageSetup paperSize="9" scale="79" orientation="portrait" copies="3" r:id="rId1"/>
      <headerFooter alignWithMargins="0"/>
    </customSheetView>
    <customSheetView guid="{17B4AB2A-7A10-4C3D-B7D7-59A4EF59B1E5}" scale="138" showPageBreaks="1" showGridLines="0" zeroValues="0" fitToPage="1" printArea="1" view="pageBreakPreview" topLeftCell="A22">
      <selection activeCell="A48" sqref="A48:D51"/>
      <pageMargins left="0.39370078740157483" right="0.39370078740157483" top="0.59055118110236227" bottom="0.39370078740157483" header="0.51181102362204722" footer="0.51181102362204722"/>
      <printOptions horizontalCentered="1"/>
      <pageSetup paperSize="9" scale="91" orientation="landscape" r:id="rId2"/>
      <headerFooter alignWithMargins="0"/>
    </customSheetView>
    <customSheetView guid="{A5DAC2EA-DBDD-4981-BEEA-76D630F66C00}" scale="138" showPageBreaks="1" showGridLines="0" zeroValues="0" fitToPage="1" printArea="1" view="pageBreakPreview">
      <selection activeCell="V11" sqref="V11"/>
      <pageMargins left="0.39370078740157483" right="0.39370078740157483" top="0.59055118110236227" bottom="0.39370078740157483" header="0.51181102362204722" footer="0.51181102362204722"/>
      <printOptions horizontalCentered="1"/>
      <pageSetup paperSize="9" scale="89" orientation="landscape" r:id="rId3"/>
      <headerFooter alignWithMargins="0"/>
    </customSheetView>
    <customSheetView guid="{FD53F17C-E62D-1845-B47C-2A70ADA52302}" scale="138" showPageBreaks="1" showGridLines="0" zeroValues="0" fitToPage="1" printArea="1">
      <selection activeCell="C44" sqref="C44"/>
      <pageMargins left="0.39370078740157483" right="0.39370078740157483" top="0.59055118110236227" bottom="0.39370078740157483" header="0.51181102362204722" footer="0.51181102362204722"/>
      <printOptions horizontalCentered="1"/>
      <pageSetup paperSize="9" scale="88" orientation="landscape" r:id="rId4"/>
      <headerFooter alignWithMargins="0"/>
    </customSheetView>
    <customSheetView guid="{407C8FE1-4255-4F4B-B6C5-C9C141421CFE}" scale="138" showPageBreaks="1" showGridLines="0" zeroValues="0" fitToPage="1" printArea="1" view="pageBreakPreview">
      <selection activeCell="C44" sqref="C44"/>
      <pageMargins left="0.39370078740157483" right="0.39370078740157483" top="0.59055118110236227" bottom="0.39370078740157483" header="0.51181102362204722" footer="0.51181102362204722"/>
      <printOptions horizontalCentered="1"/>
      <pageSetup paperSize="9" scale="88" orientation="landscape" r:id="rId5"/>
      <headerFooter alignWithMargins="0"/>
    </customSheetView>
    <customSheetView guid="{F3EF2A98-97DB-4D2B-8741-0425E1B3E3E6}" scale="110" showPageBreaks="1" showGridLines="0" zeroValues="0" fitToPage="1" printArea="1" view="pageBreakPreview" topLeftCell="A15">
      <selection activeCell="D18" sqref="D18"/>
      <pageMargins left="0.39370078740157483" right="0.39370078740157483" top="0.59055118110236227" bottom="0.39370078740157483" header="0.51181102362204722" footer="0.51181102362204722"/>
      <printOptions horizontalCentered="1"/>
      <pageSetup paperSize="9" scale="76" orientation="portrait" copies="3" r:id="rId6"/>
      <headerFooter alignWithMargins="0"/>
    </customSheetView>
    <customSheetView guid="{50CD7ADD-9F55-4346-895A-73CDA04A28D6}" scale="160" showPageBreaks="1" showGridLines="0" zeroValues="0" fitToPage="1" printArea="1" view="pageBreakPreview">
      <pageMargins left="0.25" right="0.25" top="0.75" bottom="0.75" header="0.3" footer="0.3"/>
      <printOptions horizontalCentered="1"/>
      <pageSetup paperSize="9" scale="79" orientation="portrait" copies="3" r:id="rId7"/>
      <headerFooter alignWithMargins="0"/>
    </customSheetView>
  </customSheetViews>
  <mergeCells count="7">
    <mergeCell ref="E4:P4"/>
    <mergeCell ref="Q4:R4"/>
    <mergeCell ref="Q48:R48"/>
    <mergeCell ref="E55:G55"/>
    <mergeCell ref="H55:J55"/>
    <mergeCell ref="K55:M55"/>
    <mergeCell ref="N55:P55"/>
  </mergeCells>
  <phoneticPr fontId="5" type="noConversion"/>
  <printOptions horizontalCentered="1"/>
  <pageMargins left="0.25" right="0.25" top="0.75" bottom="0.75" header="0.3" footer="0.3"/>
  <pageSetup paperSize="9" scale="79" orientation="portrait" copies="3" r:id="rId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view="pageBreakPreview" zoomScaleNormal="213" zoomScaleSheetLayoutView="150" zoomScalePageLayoutView="213" workbookViewId="0"/>
  </sheetViews>
  <sheetFormatPr baseColWidth="10" defaultColWidth="10.8984375" defaultRowHeight="9"/>
  <cols>
    <col min="1" max="1" width="8.09765625" style="56" bestFit="1" customWidth="1"/>
    <col min="2" max="2" width="36.296875" style="36" customWidth="1"/>
    <col min="3" max="3" width="34.3984375" style="36" customWidth="1"/>
    <col min="4" max="4" width="8.69921875" style="36" customWidth="1"/>
    <col min="5" max="9" width="3.09765625" style="36" customWidth="1"/>
    <col min="10" max="10" width="3.09765625" style="3" customWidth="1"/>
    <col min="11" max="11" width="8.69921875" style="35" customWidth="1"/>
    <col min="12" max="13" width="8.69921875" style="4" customWidth="1"/>
    <col min="14" max="16384" width="10.8984375" style="36"/>
  </cols>
  <sheetData>
    <row r="1" spans="1:13" s="109" customFormat="1" ht="15">
      <c r="A1" s="277" t="s">
        <v>353</v>
      </c>
      <c r="B1" s="37" t="s">
        <v>243</v>
      </c>
      <c r="D1" s="110"/>
      <c r="F1" s="106"/>
      <c r="G1" s="106"/>
      <c r="H1" s="106"/>
      <c r="J1" s="106"/>
      <c r="K1" s="124"/>
      <c r="L1" s="125"/>
      <c r="M1" s="2" t="s">
        <v>227</v>
      </c>
    </row>
    <row r="2" spans="1:13" s="109" customFormat="1" ht="15">
      <c r="A2" s="277"/>
      <c r="B2" s="37"/>
      <c r="D2" s="110"/>
      <c r="F2" s="106"/>
      <c r="G2" s="106"/>
      <c r="H2" s="106"/>
      <c r="J2" s="106"/>
      <c r="K2" s="124"/>
      <c r="L2" s="125"/>
      <c r="M2" s="2"/>
    </row>
    <row r="3" spans="1:13" s="109" customFormat="1" ht="20.149999999999999" customHeight="1">
      <c r="A3" s="126"/>
      <c r="B3" s="106"/>
      <c r="D3" s="110"/>
      <c r="E3" s="112"/>
      <c r="F3" s="127"/>
      <c r="G3" s="127"/>
      <c r="H3" s="127"/>
      <c r="I3" s="127"/>
      <c r="J3" s="127"/>
      <c r="K3" s="124"/>
      <c r="L3" s="125"/>
      <c r="M3" s="124"/>
    </row>
    <row r="4" spans="1:13" s="108" customFormat="1" ht="10.4" customHeight="1">
      <c r="A4" s="102" t="s">
        <v>9</v>
      </c>
      <c r="B4" s="128" t="s">
        <v>114</v>
      </c>
      <c r="C4" s="129" t="s">
        <v>136</v>
      </c>
      <c r="D4" s="130" t="s">
        <v>126</v>
      </c>
      <c r="E4" s="331" t="s">
        <v>152</v>
      </c>
      <c r="F4" s="332"/>
      <c r="G4" s="332"/>
      <c r="H4" s="332"/>
      <c r="I4" s="332"/>
      <c r="J4" s="333"/>
      <c r="K4" s="196" t="s">
        <v>103</v>
      </c>
      <c r="L4" s="131" t="s">
        <v>106</v>
      </c>
      <c r="M4" s="132" t="s">
        <v>119</v>
      </c>
    </row>
    <row r="5" spans="1:13" s="108" customFormat="1" ht="10.4" customHeight="1">
      <c r="A5" s="133"/>
      <c r="B5" s="134"/>
      <c r="C5" s="135" t="s">
        <v>137</v>
      </c>
      <c r="D5" s="136"/>
      <c r="E5" s="137"/>
      <c r="F5" s="124" t="s">
        <v>195</v>
      </c>
      <c r="G5" s="138"/>
      <c r="H5" s="124"/>
      <c r="I5" s="124" t="s">
        <v>202</v>
      </c>
      <c r="J5" s="139"/>
      <c r="K5" s="137"/>
      <c r="L5" s="140" t="s">
        <v>140</v>
      </c>
      <c r="M5" s="141" t="s">
        <v>210</v>
      </c>
    </row>
    <row r="6" spans="1:13" s="108" customFormat="1" ht="10.4" customHeight="1">
      <c r="A6" s="142"/>
      <c r="B6" s="134"/>
      <c r="C6" s="135" t="s">
        <v>139</v>
      </c>
      <c r="D6" s="136"/>
      <c r="E6" s="143" t="s">
        <v>127</v>
      </c>
      <c r="F6" s="144" t="s">
        <v>128</v>
      </c>
      <c r="G6" s="144" t="s">
        <v>129</v>
      </c>
      <c r="H6" s="145" t="s">
        <v>127</v>
      </c>
      <c r="I6" s="144" t="s">
        <v>128</v>
      </c>
      <c r="J6" s="146" t="s">
        <v>129</v>
      </c>
      <c r="K6" s="137"/>
      <c r="L6" s="140" t="s">
        <v>211</v>
      </c>
      <c r="M6" s="141"/>
    </row>
    <row r="7" spans="1:13" s="108" customFormat="1" ht="10.4" customHeight="1">
      <c r="A7" s="147"/>
      <c r="B7" s="99"/>
      <c r="C7" s="95"/>
      <c r="D7" s="100"/>
      <c r="E7" s="97"/>
      <c r="F7" s="97"/>
      <c r="G7" s="97"/>
      <c r="H7" s="97"/>
      <c r="I7" s="97"/>
      <c r="J7" s="101"/>
      <c r="K7" s="103"/>
      <c r="L7" s="104"/>
      <c r="M7" s="98"/>
    </row>
    <row r="8" spans="1:13" s="108" customFormat="1" ht="10.4" customHeight="1">
      <c r="A8" s="147"/>
      <c r="B8" s="148" t="s">
        <v>160</v>
      </c>
      <c r="C8" s="149"/>
      <c r="D8" s="150"/>
      <c r="E8" s="151"/>
      <c r="F8" s="152"/>
      <c r="G8" s="152"/>
      <c r="H8" s="153"/>
      <c r="I8" s="152"/>
      <c r="J8" s="154"/>
      <c r="K8" s="105">
        <v>22</v>
      </c>
      <c r="L8" s="96"/>
      <c r="M8" s="155"/>
    </row>
    <row r="9" spans="1:13" s="108" customFormat="1" ht="10.4" customHeight="1">
      <c r="A9" s="18" t="s">
        <v>33</v>
      </c>
      <c r="B9" s="176" t="s">
        <v>183</v>
      </c>
      <c r="C9" s="19" t="s">
        <v>116</v>
      </c>
      <c r="D9" s="175" t="s">
        <v>147</v>
      </c>
      <c r="E9" s="21" t="s">
        <v>138</v>
      </c>
      <c r="F9" s="21" t="s">
        <v>138</v>
      </c>
      <c r="G9" s="21">
        <v>8</v>
      </c>
      <c r="H9" s="21"/>
      <c r="I9" s="21" t="s">
        <v>138</v>
      </c>
      <c r="J9" s="22"/>
      <c r="K9" s="163">
        <v>8</v>
      </c>
      <c r="L9" s="23" t="s">
        <v>158</v>
      </c>
      <c r="M9" s="24" t="s">
        <v>263</v>
      </c>
    </row>
    <row r="10" spans="1:13" ht="10.4" customHeight="1">
      <c r="A10" s="18" t="s">
        <v>34</v>
      </c>
      <c r="B10" s="176" t="s">
        <v>182</v>
      </c>
      <c r="C10" s="19" t="s">
        <v>116</v>
      </c>
      <c r="D10" s="175" t="s">
        <v>147</v>
      </c>
      <c r="E10" s="21"/>
      <c r="F10" s="21"/>
      <c r="G10" s="21"/>
      <c r="H10" s="21"/>
      <c r="I10" s="21"/>
      <c r="J10" s="22">
        <v>8</v>
      </c>
      <c r="K10" s="163">
        <v>8</v>
      </c>
      <c r="L10" s="23" t="s">
        <v>156</v>
      </c>
      <c r="M10" s="24" t="s">
        <v>263</v>
      </c>
    </row>
    <row r="11" spans="1:13" s="108" customFormat="1" ht="10.4" customHeight="1">
      <c r="A11" s="18" t="s">
        <v>10</v>
      </c>
      <c r="B11" s="177" t="s">
        <v>161</v>
      </c>
      <c r="C11" s="19" t="s">
        <v>116</v>
      </c>
      <c r="D11" s="160" t="s">
        <v>204</v>
      </c>
      <c r="E11" s="16">
        <v>2</v>
      </c>
      <c r="F11" s="21"/>
      <c r="G11" s="21">
        <v>1</v>
      </c>
      <c r="H11" s="58"/>
      <c r="I11" s="21"/>
      <c r="J11" s="199"/>
      <c r="K11" s="163">
        <v>3</v>
      </c>
      <c r="L11" s="23" t="s">
        <v>158</v>
      </c>
      <c r="M11" s="57"/>
    </row>
    <row r="12" spans="1:13" s="108" customFormat="1" ht="10.4" customHeight="1">
      <c r="A12" s="18" t="s">
        <v>10</v>
      </c>
      <c r="B12" s="177" t="s">
        <v>162</v>
      </c>
      <c r="C12" s="19" t="s">
        <v>116</v>
      </c>
      <c r="D12" s="160" t="s">
        <v>204</v>
      </c>
      <c r="E12" s="16"/>
      <c r="F12" s="21"/>
      <c r="G12" s="21"/>
      <c r="H12" s="58"/>
      <c r="I12" s="21"/>
      <c r="J12" s="199">
        <v>3</v>
      </c>
      <c r="K12" s="163">
        <v>3</v>
      </c>
      <c r="L12" s="23" t="s">
        <v>156</v>
      </c>
      <c r="M12" s="24" t="s">
        <v>263</v>
      </c>
    </row>
    <row r="13" spans="1:13" ht="10.4" customHeight="1">
      <c r="A13" s="18"/>
      <c r="B13" s="176"/>
      <c r="C13" s="19"/>
      <c r="D13" s="159"/>
      <c r="E13" s="21"/>
      <c r="F13" s="21"/>
      <c r="G13" s="21"/>
      <c r="H13" s="21"/>
      <c r="I13" s="21"/>
      <c r="J13" s="22"/>
      <c r="K13" s="163"/>
      <c r="L13" s="23"/>
      <c r="M13" s="57"/>
    </row>
    <row r="14" spans="1:13" ht="30.65" customHeight="1">
      <c r="A14" s="18"/>
      <c r="B14" s="198" t="s">
        <v>104</v>
      </c>
      <c r="C14" s="178" t="s">
        <v>286</v>
      </c>
      <c r="D14" s="159"/>
      <c r="E14" s="21"/>
      <c r="F14" s="21"/>
      <c r="G14" s="21"/>
      <c r="H14" s="21"/>
      <c r="I14" s="21"/>
      <c r="J14" s="22"/>
      <c r="K14" s="163"/>
      <c r="L14" s="23"/>
      <c r="M14" s="57"/>
    </row>
    <row r="15" spans="1:13" s="49" customFormat="1" ht="18">
      <c r="A15" s="44"/>
      <c r="B15" s="179" t="str">
        <f>"- Condensed matter physics"</f>
        <v>- Condensed matter physics</v>
      </c>
      <c r="C15" s="180" t="s">
        <v>368</v>
      </c>
      <c r="D15" s="159" t="s">
        <v>147</v>
      </c>
      <c r="E15" s="45"/>
      <c r="F15" s="45"/>
      <c r="G15" s="45"/>
      <c r="H15" s="45"/>
      <c r="I15" s="45"/>
      <c r="J15" s="46"/>
      <c r="K15" s="181"/>
      <c r="L15" s="182"/>
      <c r="M15" s="51"/>
    </row>
    <row r="16" spans="1:13" s="49" customFormat="1">
      <c r="A16" s="44"/>
      <c r="B16" s="179" t="str">
        <f>"- Biophysics &amp; complex systems"</f>
        <v>- Biophysics &amp; complex systems</v>
      </c>
      <c r="C16" s="180" t="s">
        <v>369</v>
      </c>
      <c r="D16" s="159" t="s">
        <v>147</v>
      </c>
      <c r="E16" s="45"/>
      <c r="F16" s="45"/>
      <c r="G16" s="45"/>
      <c r="H16" s="45"/>
      <c r="I16" s="45"/>
      <c r="J16" s="46"/>
      <c r="K16" s="181"/>
      <c r="L16" s="182"/>
      <c r="M16" s="51"/>
    </row>
    <row r="17" spans="1:16" s="49" customFormat="1" ht="18">
      <c r="A17" s="44"/>
      <c r="B17" s="179" t="str">
        <f>"- Quantum science and technology"</f>
        <v>- Quantum science and technology</v>
      </c>
      <c r="C17" s="183" t="s">
        <v>328</v>
      </c>
      <c r="D17" s="159" t="s">
        <v>147</v>
      </c>
      <c r="E17" s="45"/>
      <c r="F17" s="45"/>
      <c r="G17" s="45"/>
      <c r="H17" s="45"/>
      <c r="I17" s="45"/>
      <c r="J17" s="46"/>
      <c r="K17" s="181"/>
      <c r="L17" s="182"/>
      <c r="M17" s="51"/>
    </row>
    <row r="18" spans="1:16" s="49" customFormat="1" ht="18">
      <c r="A18" s="44"/>
      <c r="B18" s="184" t="str">
        <f>"- Particle &amp; astrophysics"</f>
        <v>- Particle &amp; astrophysics</v>
      </c>
      <c r="C18" s="183" t="s">
        <v>370</v>
      </c>
      <c r="D18" s="159" t="s">
        <v>147</v>
      </c>
      <c r="E18" s="45"/>
      <c r="F18" s="45"/>
      <c r="G18" s="45"/>
      <c r="H18" s="45"/>
      <c r="I18" s="45"/>
      <c r="J18" s="46"/>
      <c r="K18" s="47"/>
      <c r="L18" s="48"/>
      <c r="M18" s="51"/>
    </row>
    <row r="19" spans="1:16" s="49" customFormat="1" ht="10.4" customHeight="1">
      <c r="A19" s="44"/>
      <c r="B19" s="179" t="str">
        <f>"- Physics for energy"</f>
        <v>- Physics for energy</v>
      </c>
      <c r="C19" s="25" t="s">
        <v>371</v>
      </c>
      <c r="D19" s="159" t="s">
        <v>147</v>
      </c>
      <c r="E19" s="45"/>
      <c r="F19" s="45"/>
      <c r="G19" s="45"/>
      <c r="H19" s="45"/>
      <c r="I19" s="45"/>
      <c r="J19" s="46"/>
      <c r="K19" s="181"/>
      <c r="L19" s="182"/>
      <c r="M19" s="51"/>
    </row>
    <row r="20" spans="1:16" s="49" customFormat="1" ht="10.4" customHeight="1">
      <c r="A20" s="44"/>
      <c r="B20" s="179"/>
      <c r="C20" s="25"/>
      <c r="D20" s="159"/>
      <c r="E20" s="27"/>
      <c r="F20" s="27"/>
      <c r="G20" s="27"/>
      <c r="H20" s="27"/>
      <c r="I20" s="27"/>
      <c r="J20" s="28"/>
      <c r="K20" s="181"/>
      <c r="L20" s="182"/>
      <c r="M20" s="51"/>
    </row>
    <row r="21" spans="1:16" s="49" customFormat="1" ht="10.4" customHeight="1">
      <c r="A21" s="44"/>
      <c r="B21" s="185" t="s">
        <v>304</v>
      </c>
      <c r="C21" s="186"/>
      <c r="D21" s="77"/>
      <c r="E21" s="182"/>
      <c r="F21" s="45"/>
      <c r="G21" s="45"/>
      <c r="H21" s="158"/>
      <c r="I21" s="45"/>
      <c r="J21" s="187"/>
      <c r="K21" s="192">
        <v>38</v>
      </c>
      <c r="L21" s="182"/>
      <c r="M21" s="51"/>
    </row>
    <row r="22" spans="1:16" s="49" customFormat="1" ht="10.4" customHeight="1">
      <c r="A22" s="44"/>
      <c r="B22" s="179"/>
      <c r="C22" s="25"/>
      <c r="D22" s="159"/>
      <c r="E22" s="45"/>
      <c r="F22" s="45"/>
      <c r="G22" s="45"/>
      <c r="H22" s="45"/>
      <c r="I22" s="45"/>
      <c r="J22" s="46"/>
      <c r="K22" s="181"/>
      <c r="L22" s="182"/>
      <c r="M22" s="51"/>
    </row>
    <row r="23" spans="1:16" s="59" customFormat="1" ht="10.4" customHeight="1">
      <c r="A23" s="18"/>
      <c r="B23" s="38" t="s">
        <v>56</v>
      </c>
      <c r="C23" s="38"/>
      <c r="D23" s="159"/>
      <c r="E23" s="52"/>
      <c r="F23" s="52"/>
      <c r="G23" s="52"/>
      <c r="H23" s="52"/>
      <c r="I23" s="52"/>
      <c r="J23" s="53"/>
      <c r="K23" s="41"/>
      <c r="L23" s="42"/>
      <c r="M23" s="57"/>
    </row>
    <row r="24" spans="1:16" s="59" customFormat="1" ht="10.4" customHeight="1">
      <c r="A24" s="18" t="s">
        <v>165</v>
      </c>
      <c r="B24" s="188" t="s">
        <v>257</v>
      </c>
      <c r="C24" s="188" t="s">
        <v>272</v>
      </c>
      <c r="D24" s="77" t="s">
        <v>212</v>
      </c>
      <c r="E24" s="52"/>
      <c r="F24" s="52"/>
      <c r="G24" s="52"/>
      <c r="H24" s="52"/>
      <c r="I24" s="52"/>
      <c r="J24" s="53"/>
      <c r="K24" s="163">
        <v>30</v>
      </c>
      <c r="L24" s="42"/>
      <c r="M24" s="57"/>
    </row>
    <row r="25" spans="1:16" ht="10.4" customHeight="1">
      <c r="A25" s="18" t="s">
        <v>262</v>
      </c>
      <c r="B25" s="176" t="s">
        <v>309</v>
      </c>
      <c r="C25" s="19"/>
      <c r="D25" s="159" t="s">
        <v>242</v>
      </c>
      <c r="E25" s="60"/>
      <c r="F25" s="60"/>
      <c r="G25" s="60"/>
      <c r="H25" s="60"/>
      <c r="I25" s="60"/>
      <c r="J25" s="20"/>
      <c r="K25" s="163">
        <v>30</v>
      </c>
      <c r="L25" s="42"/>
      <c r="M25" s="57"/>
      <c r="P25" s="61"/>
    </row>
    <row r="26" spans="1:16" ht="10.4" customHeight="1">
      <c r="A26" s="18"/>
      <c r="B26" s="176"/>
      <c r="C26" s="19"/>
      <c r="D26" s="159"/>
      <c r="E26" s="60"/>
      <c r="F26" s="60"/>
      <c r="G26" s="60"/>
      <c r="H26" s="60"/>
      <c r="I26" s="60"/>
      <c r="J26" s="20"/>
      <c r="K26" s="163"/>
      <c r="L26" s="42"/>
      <c r="M26" s="57"/>
      <c r="P26" s="61"/>
    </row>
    <row r="27" spans="1:16" ht="10.4" customHeight="1">
      <c r="A27" s="18"/>
      <c r="B27" s="189" t="s">
        <v>7</v>
      </c>
      <c r="C27" s="60"/>
      <c r="D27" s="159"/>
      <c r="E27" s="60"/>
      <c r="F27" s="60"/>
      <c r="G27" s="60"/>
      <c r="H27" s="60"/>
      <c r="I27" s="60"/>
      <c r="J27" s="20"/>
      <c r="K27" s="195">
        <v>90</v>
      </c>
      <c r="L27" s="42"/>
      <c r="M27" s="57"/>
      <c r="P27" s="61"/>
    </row>
    <row r="28" spans="1:16" ht="10.4" customHeight="1">
      <c r="A28" s="18"/>
      <c r="B28" s="189" t="s">
        <v>8</v>
      </c>
      <c r="C28" s="60"/>
      <c r="D28" s="20"/>
      <c r="E28" s="60"/>
      <c r="F28" s="60"/>
      <c r="G28" s="60"/>
      <c r="H28" s="60"/>
      <c r="I28" s="60"/>
      <c r="J28" s="20"/>
      <c r="K28" s="195">
        <v>90</v>
      </c>
      <c r="L28" s="42"/>
      <c r="M28" s="57"/>
      <c r="P28" s="61"/>
    </row>
    <row r="29" spans="1:16" s="3" customFormat="1" ht="10.4" customHeight="1">
      <c r="A29" s="56"/>
      <c r="B29" s="29"/>
      <c r="C29" s="29"/>
      <c r="D29" s="26"/>
      <c r="E29" s="26"/>
      <c r="F29" s="26"/>
      <c r="G29" s="26"/>
      <c r="H29" s="26"/>
      <c r="I29" s="26"/>
      <c r="J29" s="26"/>
      <c r="K29" s="190"/>
      <c r="L29" s="190"/>
      <c r="M29" s="190"/>
      <c r="P29" s="62"/>
    </row>
    <row r="30" spans="1:16" s="30" customFormat="1" ht="10.4" customHeight="1">
      <c r="B30" s="17" t="s">
        <v>205</v>
      </c>
      <c r="C30" s="31"/>
      <c r="D30" s="32"/>
      <c r="E30" s="33"/>
      <c r="F30" s="34"/>
      <c r="G30" s="34"/>
      <c r="H30" s="34"/>
      <c r="I30" s="34"/>
      <c r="J30" s="34"/>
      <c r="K30" s="34"/>
      <c r="L30" s="34"/>
      <c r="M30" s="34"/>
      <c r="N30" s="34"/>
    </row>
    <row r="31" spans="1:16" s="30" customFormat="1" ht="10.4" customHeight="1">
      <c r="B31" s="36" t="s">
        <v>213</v>
      </c>
      <c r="C31" s="31"/>
      <c r="D31" s="32"/>
      <c r="E31" s="33"/>
      <c r="F31" s="34"/>
      <c r="G31" s="34"/>
      <c r="H31" s="34"/>
      <c r="I31" s="34"/>
      <c r="J31" s="34"/>
      <c r="K31" s="34"/>
      <c r="L31" s="34"/>
      <c r="M31" s="34"/>
      <c r="N31" s="34"/>
    </row>
    <row r="32" spans="1:16" s="3" customFormat="1" ht="10.4" customHeight="1">
      <c r="A32" s="56"/>
      <c r="B32" s="3" t="s">
        <v>271</v>
      </c>
      <c r="D32" s="35"/>
      <c r="E32" s="43"/>
      <c r="F32" s="43"/>
      <c r="G32" s="43"/>
      <c r="H32" s="43"/>
      <c r="I32" s="43"/>
      <c r="J32" s="43"/>
      <c r="K32" s="43"/>
      <c r="L32" s="43"/>
      <c r="M32" s="43"/>
    </row>
    <row r="33" spans="1:17" s="3" customFormat="1" ht="10.4" customHeight="1">
      <c r="A33" s="56"/>
      <c r="B33" s="109"/>
      <c r="C33" s="109"/>
      <c r="D33" s="110"/>
      <c r="E33" s="111"/>
      <c r="F33" s="111"/>
      <c r="G33" s="111"/>
      <c r="H33" s="111"/>
      <c r="I33" s="111"/>
      <c r="J33" s="111"/>
      <c r="K33" s="111"/>
      <c r="L33" s="111"/>
      <c r="M33" s="111"/>
    </row>
    <row r="34" spans="1:17" s="17" customFormat="1" ht="10.4" customHeight="1">
      <c r="A34" s="56"/>
      <c r="B34" s="112" t="s">
        <v>255</v>
      </c>
      <c r="C34" s="113"/>
      <c r="D34" s="113"/>
      <c r="E34" s="111"/>
      <c r="F34" s="111"/>
      <c r="G34" s="111"/>
      <c r="H34" s="111"/>
      <c r="I34" s="111"/>
      <c r="J34" s="111"/>
      <c r="K34" s="111"/>
      <c r="L34" s="111"/>
      <c r="M34" s="111"/>
    </row>
    <row r="35" spans="1:17" s="3" customFormat="1" ht="10.4" customHeight="1">
      <c r="A35" s="56"/>
      <c r="B35" s="334" t="s">
        <v>92</v>
      </c>
      <c r="C35" s="334"/>
      <c r="D35" s="334"/>
      <c r="E35" s="111"/>
      <c r="F35" s="111"/>
      <c r="G35" s="111"/>
      <c r="H35" s="111"/>
      <c r="I35" s="111"/>
      <c r="J35" s="111"/>
      <c r="K35" s="111"/>
      <c r="L35" s="111"/>
      <c r="M35" s="111"/>
      <c r="N35" s="17"/>
      <c r="O35" s="17"/>
      <c r="P35" s="17"/>
      <c r="Q35" s="17"/>
    </row>
    <row r="36" spans="1:17" s="3" customFormat="1" ht="10.4" customHeight="1">
      <c r="A36" s="56"/>
      <c r="B36" s="109" t="s">
        <v>93</v>
      </c>
      <c r="C36" s="109"/>
      <c r="D36" s="110"/>
      <c r="E36" s="111"/>
      <c r="F36" s="111"/>
      <c r="G36" s="111"/>
      <c r="H36" s="111"/>
      <c r="I36" s="111"/>
      <c r="J36" s="111"/>
      <c r="K36" s="111"/>
      <c r="L36" s="111"/>
      <c r="M36" s="111"/>
      <c r="N36" s="17"/>
      <c r="O36" s="17"/>
      <c r="P36" s="17"/>
      <c r="Q36" s="17"/>
    </row>
    <row r="37" spans="1:17" s="31" customFormat="1" ht="10.4" customHeight="1">
      <c r="A37" s="56"/>
      <c r="B37" s="114" t="s">
        <v>57</v>
      </c>
      <c r="C37" s="114"/>
      <c r="D37" s="115"/>
      <c r="E37" s="111"/>
      <c r="F37" s="111"/>
      <c r="G37" s="111"/>
      <c r="H37" s="111"/>
      <c r="I37" s="111"/>
      <c r="J37" s="111"/>
      <c r="K37" s="111"/>
      <c r="L37" s="111"/>
      <c r="M37" s="111"/>
      <c r="N37" s="17"/>
      <c r="O37" s="17"/>
      <c r="P37" s="17"/>
      <c r="Q37" s="17"/>
    </row>
    <row r="38" spans="1:17" s="3" customFormat="1" ht="10.4" customHeight="1">
      <c r="A38" s="56"/>
      <c r="B38" s="109" t="s">
        <v>58</v>
      </c>
      <c r="C38" s="109"/>
      <c r="D38" s="111"/>
      <c r="E38" s="111"/>
      <c r="F38" s="111"/>
      <c r="G38" s="111"/>
      <c r="H38" s="111"/>
      <c r="I38" s="111"/>
      <c r="J38" s="111"/>
      <c r="K38" s="111"/>
      <c r="L38" s="111"/>
      <c r="M38" s="111"/>
    </row>
    <row r="39" spans="1:17" s="3" customFormat="1" ht="10.4" customHeight="1">
      <c r="A39" s="56"/>
      <c r="B39" s="109"/>
      <c r="C39" s="109"/>
      <c r="D39" s="111"/>
      <c r="E39" s="111"/>
      <c r="F39" s="111"/>
      <c r="G39" s="111"/>
      <c r="H39" s="111"/>
      <c r="I39" s="111"/>
      <c r="J39" s="111"/>
      <c r="K39" s="111"/>
      <c r="L39" s="111"/>
      <c r="M39" s="111"/>
    </row>
    <row r="40" spans="1:17" s="3" customFormat="1" ht="10.4" customHeight="1">
      <c r="A40" s="56"/>
      <c r="B40" s="116" t="s">
        <v>256</v>
      </c>
      <c r="C40" s="117"/>
      <c r="D40" s="117"/>
      <c r="E40" s="111"/>
      <c r="F40" s="111"/>
      <c r="G40" s="111"/>
      <c r="H40" s="111"/>
      <c r="I40" s="111"/>
      <c r="J40" s="111"/>
      <c r="K40" s="111"/>
      <c r="L40" s="111"/>
      <c r="M40" s="111"/>
    </row>
    <row r="41" spans="1:17" s="3" customFormat="1" ht="10.4" customHeight="1">
      <c r="A41" s="56"/>
      <c r="B41" s="335" t="s">
        <v>281</v>
      </c>
      <c r="C41" s="335"/>
      <c r="D41" s="335"/>
      <c r="E41" s="111"/>
      <c r="F41" s="111"/>
      <c r="G41" s="111"/>
      <c r="H41" s="111"/>
      <c r="I41" s="111"/>
      <c r="J41" s="111"/>
      <c r="K41" s="111"/>
      <c r="L41" s="111"/>
      <c r="M41" s="111"/>
    </row>
    <row r="42" spans="1:17" s="63" customFormat="1" ht="10.5">
      <c r="A42" s="54"/>
      <c r="B42" s="335" t="s">
        <v>280</v>
      </c>
      <c r="C42" s="335"/>
      <c r="D42" s="335"/>
      <c r="E42" s="335"/>
      <c r="F42" s="335"/>
      <c r="G42" s="335"/>
      <c r="H42" s="335"/>
      <c r="I42" s="335"/>
      <c r="J42" s="335"/>
      <c r="K42" s="335"/>
      <c r="L42" s="335"/>
      <c r="M42" s="335"/>
      <c r="N42" s="33"/>
      <c r="O42" s="33"/>
    </row>
    <row r="43" spans="1:17" s="63" customFormat="1" ht="10.4" customHeight="1">
      <c r="A43" s="3"/>
      <c r="B43" s="108" t="s">
        <v>282</v>
      </c>
      <c r="C43" s="108"/>
      <c r="D43" s="118"/>
      <c r="E43" s="119"/>
      <c r="F43" s="119"/>
      <c r="G43" s="119"/>
      <c r="H43" s="119"/>
      <c r="I43" s="119"/>
      <c r="J43" s="119"/>
      <c r="K43" s="107"/>
      <c r="L43" s="107"/>
      <c r="M43" s="107"/>
      <c r="N43" s="31"/>
      <c r="O43" s="59"/>
      <c r="P43" s="59"/>
      <c r="Q43" s="59"/>
    </row>
    <row r="44" spans="1:17" s="63" customFormat="1" ht="10.4" customHeight="1">
      <c r="A44" s="3"/>
      <c r="B44" s="108" t="s">
        <v>318</v>
      </c>
      <c r="C44" s="108"/>
      <c r="D44" s="120"/>
      <c r="E44" s="119"/>
      <c r="F44" s="119"/>
      <c r="G44" s="119"/>
      <c r="H44" s="119"/>
      <c r="I44" s="119"/>
      <c r="J44" s="119"/>
      <c r="K44" s="107"/>
      <c r="L44" s="107"/>
      <c r="M44" s="107"/>
      <c r="N44" s="31"/>
      <c r="O44" s="59"/>
      <c r="P44" s="59"/>
      <c r="Q44" s="59"/>
    </row>
    <row r="45" spans="1:17" s="63" customFormat="1" ht="10.4" customHeight="1">
      <c r="A45" s="3"/>
      <c r="B45" s="157" t="s">
        <v>295</v>
      </c>
      <c r="C45" s="108"/>
      <c r="D45" s="120"/>
      <c r="E45" s="119"/>
      <c r="F45" s="119"/>
      <c r="G45" s="119"/>
      <c r="H45" s="119"/>
      <c r="I45" s="119"/>
      <c r="J45" s="119"/>
      <c r="K45" s="107"/>
      <c r="L45" s="107"/>
      <c r="M45" s="107"/>
      <c r="N45" s="31"/>
      <c r="O45" s="59"/>
      <c r="P45" s="59"/>
      <c r="Q45" s="59"/>
    </row>
    <row r="46" spans="1:17" s="3" customFormat="1" ht="10.4" customHeight="1">
      <c r="A46" s="56"/>
      <c r="B46" s="157" t="s">
        <v>354</v>
      </c>
      <c r="C46" s="121"/>
      <c r="D46" s="122"/>
      <c r="E46" s="110"/>
      <c r="F46" s="110"/>
      <c r="G46" s="110"/>
      <c r="H46" s="110"/>
      <c r="I46" s="119"/>
      <c r="J46" s="109"/>
      <c r="K46" s="109"/>
      <c r="L46" s="109"/>
      <c r="M46" s="109"/>
      <c r="O46" s="35"/>
      <c r="P46" s="197"/>
      <c r="Q46" s="35"/>
    </row>
    <row r="47" spans="1:17" s="3" customFormat="1" ht="10.4" customHeight="1">
      <c r="A47" s="56"/>
      <c r="B47" s="122" t="s">
        <v>70</v>
      </c>
      <c r="C47" s="121"/>
      <c r="D47" s="121"/>
      <c r="E47" s="111"/>
      <c r="F47" s="111"/>
      <c r="G47" s="111"/>
      <c r="H47" s="111"/>
      <c r="I47" s="111"/>
      <c r="J47" s="111"/>
      <c r="K47" s="111"/>
      <c r="L47" s="111"/>
      <c r="M47" s="111"/>
    </row>
    <row r="48" spans="1:17" s="3" customFormat="1" ht="10.4" customHeight="1">
      <c r="A48" s="56"/>
      <c r="B48" s="109" t="s">
        <v>167</v>
      </c>
      <c r="C48" s="121"/>
      <c r="D48" s="121"/>
      <c r="E48" s="111"/>
      <c r="F48" s="111"/>
      <c r="G48" s="111"/>
      <c r="H48" s="111"/>
      <c r="I48" s="111"/>
      <c r="J48" s="111"/>
      <c r="K48" s="111"/>
      <c r="L48" s="111"/>
      <c r="M48" s="111"/>
    </row>
    <row r="49" spans="1:13" s="3" customFormat="1" ht="10.4" customHeight="1">
      <c r="A49" s="56"/>
      <c r="B49" s="123" t="s">
        <v>71</v>
      </c>
      <c r="C49" s="106"/>
      <c r="D49" s="106"/>
      <c r="E49" s="111"/>
      <c r="F49" s="111"/>
      <c r="G49" s="111"/>
      <c r="H49" s="111"/>
      <c r="I49" s="111"/>
      <c r="J49" s="111"/>
      <c r="K49" s="111"/>
      <c r="L49" s="111"/>
      <c r="M49" s="111"/>
    </row>
    <row r="50" spans="1:13" s="17" customFormat="1" ht="10.4" customHeight="1">
      <c r="A50" s="56"/>
      <c r="B50" s="123" t="s">
        <v>0</v>
      </c>
      <c r="C50" s="109"/>
      <c r="D50" s="110"/>
      <c r="E50" s="124"/>
      <c r="F50" s="124"/>
      <c r="G50" s="124"/>
      <c r="H50" s="124"/>
      <c r="I50" s="124"/>
      <c r="J50" s="106"/>
      <c r="K50" s="106"/>
      <c r="L50" s="106"/>
      <c r="M50" s="106"/>
    </row>
    <row r="51" spans="1:13" ht="10.4" customHeight="1">
      <c r="B51" s="3"/>
      <c r="C51" s="3"/>
      <c r="D51" s="35"/>
    </row>
    <row r="52" spans="1:13" ht="10.4" customHeight="1">
      <c r="B52" s="3"/>
      <c r="C52" s="3"/>
      <c r="D52" s="35"/>
    </row>
    <row r="53" spans="1:13" ht="10.4" customHeight="1">
      <c r="B53" s="3"/>
      <c r="C53" s="3"/>
      <c r="D53" s="35"/>
    </row>
    <row r="54" spans="1:13" ht="10.4" customHeight="1">
      <c r="B54" s="3"/>
      <c r="C54" s="3"/>
      <c r="D54" s="35"/>
    </row>
    <row r="55" spans="1:13" ht="10.4" customHeight="1">
      <c r="B55" s="3"/>
      <c r="C55" s="3"/>
      <c r="D55" s="35"/>
    </row>
    <row r="56" spans="1:13" ht="10.4" customHeight="1">
      <c r="B56" s="3"/>
    </row>
    <row r="57" spans="1:13" ht="10.4" customHeight="1"/>
  </sheetData>
  <customSheetViews>
    <customSheetView guid="{A369575F-F536-4221-A1E7-D58705CACFCF}" showPageBreaks="1" showGridLines="0" fitToPage="1" printArea="1" view="pageBreakPreview">
      <selection activeCell="P31" sqref="P31"/>
      <pageMargins left="0.25" right="0.25" top="0.75" bottom="0.75" header="0.3" footer="0.3"/>
      <printOptions horizontalCentered="1"/>
      <pageSetup paperSize="9" scale="84" orientation="portrait" copies="3" r:id="rId1"/>
      <headerFooter alignWithMargins="0"/>
    </customSheetView>
    <customSheetView guid="{17B4AB2A-7A10-4C3D-B7D7-59A4EF59B1E5}" scale="145" showPageBreaks="1" showGridLines="0" fitToPage="1" printArea="1" view="pageBreakPreview">
      <selection activeCell="C28" sqref="C28"/>
      <pageMargins left="0.39370078740157483" right="0.39370078740157483" top="0.59055118110236227" bottom="0.39370078740157483" header="0.51181102362204722" footer="0.51181102362204722"/>
      <printOptions horizontalCentered="1"/>
      <pageSetup paperSize="9" scale="79" orientation="portrait" copies="3" r:id="rId2"/>
      <headerFooter alignWithMargins="0"/>
    </customSheetView>
    <customSheetView guid="{A5DAC2EA-DBDD-4981-BEEA-76D630F66C00}" scale="145" showPageBreaks="1" showGridLines="0" fitToPage="1" printArea="1" view="pageBreakPreview">
      <selection activeCell="C28" sqref="C28"/>
      <pageMargins left="0.39370078740157483" right="0.39370078740157483" top="0.59055118110236227" bottom="0.39370078740157483" header="0.51181102362204722" footer="0.51181102362204722"/>
      <printOptions horizontalCentered="1"/>
      <pageSetup paperSize="9" scale="79" orientation="portrait" copies="3" r:id="rId3"/>
      <headerFooter alignWithMargins="0"/>
    </customSheetView>
    <customSheetView guid="{FD53F17C-E62D-1845-B47C-2A70ADA52302}" scale="145" showPageBreaks="1" showGridLines="0" fitToPage="1" printArea="1" topLeftCell="A13">
      <selection activeCell="C15" sqref="C15"/>
      <pageMargins left="0.39370078740157483" right="0.39370078740157483" top="0.59055118110236227" bottom="0.39370078740157483" header="0.51181102362204722" footer="0.51181102362204722"/>
      <printOptions horizontalCentered="1"/>
      <pageSetup paperSize="9" scale="66" orientation="portrait" copies="3" r:id="rId4"/>
      <headerFooter alignWithMargins="0"/>
    </customSheetView>
    <customSheetView guid="{407C8FE1-4255-4F4B-B6C5-C9C141421CFE}" scale="150" showPageBreaks="1" showGridLines="0" fitToPage="1" printArea="1" view="pageBreakPreview">
      <selection activeCell="C18" sqref="C18"/>
      <pageMargins left="0.39370078740157483" right="0.39370078740157483" top="0.59055118110236227" bottom="0.39370078740157483" header="0.51181102362204722" footer="0.51181102362204722"/>
      <printOptions horizontalCentered="1"/>
      <pageSetup paperSize="9" scale="66" orientation="portrait" copies="3" r:id="rId5"/>
      <headerFooter alignWithMargins="0"/>
    </customSheetView>
    <customSheetView guid="{F3EF2A98-97DB-4D2B-8741-0425E1B3E3E6}" scale="145" showPageBreaks="1" showGridLines="0" fitToPage="1" printArea="1" view="pageBreakPreview">
      <selection activeCell="D17" sqref="D17"/>
      <pageMargins left="0.39370078740157483" right="0.39370078740157483" top="0.59055118110236227" bottom="0.39370078740157483" header="0.51181102362204722" footer="0.51181102362204722"/>
      <printOptions horizontalCentered="1"/>
      <pageSetup paperSize="9" scale="80" orientation="portrait" copies="3" r:id="rId6"/>
      <headerFooter alignWithMargins="0"/>
    </customSheetView>
    <customSheetView guid="{50CD7ADD-9F55-4346-895A-73CDA04A28D6}" showPageBreaks="1" showGridLines="0" fitToPage="1" printArea="1" view="pageBreakPreview">
      <pageMargins left="0.25" right="0.25" top="0.75" bottom="0.75" header="0.3" footer="0.3"/>
      <printOptions horizontalCentered="1"/>
      <pageSetup paperSize="9" scale="83" orientation="portrait" copies="3" r:id="rId7"/>
      <headerFooter alignWithMargins="0"/>
    </customSheetView>
  </customSheetViews>
  <mergeCells count="4">
    <mergeCell ref="E4:J4"/>
    <mergeCell ref="B35:D35"/>
    <mergeCell ref="B41:D41"/>
    <mergeCell ref="B42:M42"/>
  </mergeCells>
  <phoneticPr fontId="0" type="noConversion"/>
  <printOptions horizontalCentered="1"/>
  <pageMargins left="0.25" right="0.25" top="0.75" bottom="0.75" header="0.3" footer="0.3"/>
  <pageSetup paperSize="9" scale="83" orientation="portrait" copies="3" r:id="rId8"/>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showZeros="0" view="pageBreakPreview" zoomScale="145" zoomScaleNormal="183" zoomScaleSheetLayoutView="145" zoomScalePageLayoutView="183" workbookViewId="0"/>
  </sheetViews>
  <sheetFormatPr baseColWidth="10" defaultColWidth="10.8984375" defaultRowHeight="9"/>
  <cols>
    <col min="1" max="1" width="9.8984375" style="56" bestFit="1" customWidth="1"/>
    <col min="2" max="2" width="43.8984375" style="59" customWidth="1"/>
    <col min="3" max="3" width="26.3984375" style="59" customWidth="1"/>
    <col min="4" max="4" width="9.09765625" style="59" customWidth="1"/>
    <col min="5" max="9" width="3.09765625" style="59" customWidth="1"/>
    <col min="10" max="10" width="3.09765625" style="31" customWidth="1"/>
    <col min="11" max="11" width="8.69921875" style="33" customWidth="1"/>
    <col min="12" max="13" width="8.69921875" style="213" customWidth="1"/>
    <col min="14" max="16384" width="10.8984375" style="59"/>
  </cols>
  <sheetData>
    <row r="1" spans="1:15" s="31" customFormat="1" ht="15">
      <c r="A1" s="1" t="s">
        <v>374</v>
      </c>
      <c r="B1" s="278" t="s">
        <v>250</v>
      </c>
      <c r="C1" s="203"/>
      <c r="D1" s="279"/>
      <c r="F1" s="206"/>
      <c r="G1" s="206"/>
      <c r="H1" s="206"/>
      <c r="I1" s="206"/>
      <c r="J1" s="206"/>
      <c r="K1" s="280"/>
      <c r="L1" s="208"/>
      <c r="M1" s="209" t="s">
        <v>227</v>
      </c>
    </row>
    <row r="2" spans="1:15" s="31" customFormat="1" ht="15">
      <c r="A2" s="1"/>
      <c r="B2" s="278"/>
      <c r="C2" s="203"/>
      <c r="D2" s="279"/>
      <c r="F2" s="206"/>
      <c r="G2" s="206"/>
      <c r="H2" s="206"/>
      <c r="I2" s="206"/>
      <c r="J2" s="206"/>
      <c r="K2" s="280"/>
      <c r="L2" s="208"/>
      <c r="M2" s="209"/>
    </row>
    <row r="3" spans="1:15" s="31" customFormat="1" ht="14.15" customHeight="1">
      <c r="A3" s="1"/>
      <c r="B3" s="30"/>
      <c r="D3" s="33"/>
      <c r="E3" s="55"/>
      <c r="F3" s="212"/>
      <c r="G3" s="212"/>
      <c r="H3" s="212"/>
      <c r="I3" s="212"/>
      <c r="J3" s="212"/>
      <c r="K3" s="34"/>
      <c r="L3" s="213"/>
      <c r="M3" s="213"/>
    </row>
    <row r="4" spans="1:15" ht="10.4" customHeight="1">
      <c r="A4" s="38" t="s">
        <v>9</v>
      </c>
      <c r="B4" s="281" t="s">
        <v>114</v>
      </c>
      <c r="C4" s="282" t="s">
        <v>94</v>
      </c>
      <c r="D4" s="66" t="s">
        <v>126</v>
      </c>
      <c r="E4" s="325" t="s">
        <v>152</v>
      </c>
      <c r="F4" s="326"/>
      <c r="G4" s="326"/>
      <c r="H4" s="326"/>
      <c r="I4" s="326"/>
      <c r="J4" s="327"/>
      <c r="K4" s="193" t="s">
        <v>103</v>
      </c>
      <c r="L4" s="6" t="s">
        <v>106</v>
      </c>
      <c r="M4" s="7" t="s">
        <v>119</v>
      </c>
    </row>
    <row r="5" spans="1:15" ht="10.4" customHeight="1">
      <c r="A5" s="39"/>
      <c r="B5" s="283"/>
      <c r="C5" s="284" t="s">
        <v>6</v>
      </c>
      <c r="D5" s="69"/>
      <c r="E5" s="70"/>
      <c r="F5" s="34" t="s">
        <v>195</v>
      </c>
      <c r="G5" s="71"/>
      <c r="H5" s="34"/>
      <c r="I5" s="34" t="s">
        <v>202</v>
      </c>
      <c r="J5" s="72"/>
      <c r="K5" s="70"/>
      <c r="L5" s="9" t="s">
        <v>140</v>
      </c>
      <c r="M5" s="10" t="s">
        <v>210</v>
      </c>
    </row>
    <row r="6" spans="1:15" ht="10.4" customHeight="1">
      <c r="A6" s="40"/>
      <c r="B6" s="283"/>
      <c r="C6" s="284" t="s">
        <v>139</v>
      </c>
      <c r="D6" s="80"/>
      <c r="E6" s="78" t="s">
        <v>127</v>
      </c>
      <c r="F6" s="79" t="s">
        <v>128</v>
      </c>
      <c r="G6" s="79" t="s">
        <v>129</v>
      </c>
      <c r="H6" s="247" t="s">
        <v>127</v>
      </c>
      <c r="I6" s="79" t="s">
        <v>128</v>
      </c>
      <c r="J6" s="285" t="s">
        <v>129</v>
      </c>
      <c r="K6" s="70"/>
      <c r="L6" s="9" t="s">
        <v>211</v>
      </c>
      <c r="M6" s="10"/>
    </row>
    <row r="7" spans="1:15" ht="10.4" customHeight="1">
      <c r="A7" s="18"/>
      <c r="B7" s="306"/>
      <c r="C7" s="252"/>
      <c r="D7" s="77"/>
      <c r="E7" s="216"/>
      <c r="F7" s="219"/>
      <c r="G7" s="219"/>
      <c r="H7" s="219"/>
      <c r="I7" s="219"/>
      <c r="J7" s="220"/>
      <c r="K7" s="286"/>
      <c r="L7" s="216"/>
      <c r="M7" s="215"/>
    </row>
    <row r="8" spans="1:15" ht="10.4" customHeight="1">
      <c r="A8" s="18"/>
      <c r="B8" s="307" t="s">
        <v>115</v>
      </c>
      <c r="C8" s="252"/>
      <c r="D8" s="77"/>
      <c r="E8" s="317" t="s">
        <v>244</v>
      </c>
      <c r="F8" s="318"/>
      <c r="G8" s="318"/>
      <c r="H8" s="318"/>
      <c r="I8" s="318"/>
      <c r="J8" s="321"/>
      <c r="K8" s="286"/>
      <c r="L8" s="216"/>
      <c r="M8" s="215"/>
    </row>
    <row r="9" spans="1:15" ht="10.4" customHeight="1">
      <c r="A9" s="18"/>
      <c r="B9" s="306"/>
      <c r="C9" s="252"/>
      <c r="D9" s="77"/>
      <c r="E9" s="216"/>
      <c r="F9" s="219"/>
      <c r="G9" s="219"/>
      <c r="H9" s="219"/>
      <c r="I9" s="219"/>
      <c r="J9" s="220"/>
      <c r="K9" s="286"/>
      <c r="L9" s="216"/>
      <c r="M9" s="215"/>
    </row>
    <row r="10" spans="1:15" ht="10.4" customHeight="1">
      <c r="A10" s="18"/>
      <c r="B10" s="308" t="s">
        <v>135</v>
      </c>
      <c r="C10" s="218"/>
      <c r="D10" s="159"/>
      <c r="E10" s="317" t="s">
        <v>164</v>
      </c>
      <c r="F10" s="318"/>
      <c r="G10" s="318"/>
      <c r="H10" s="318"/>
      <c r="I10" s="318"/>
      <c r="J10" s="321"/>
      <c r="K10" s="288"/>
      <c r="L10" s="271"/>
      <c r="M10" s="253"/>
    </row>
    <row r="11" spans="1:15" ht="10.4" customHeight="1">
      <c r="A11" s="18"/>
      <c r="B11" s="308"/>
      <c r="C11" s="218"/>
      <c r="D11" s="159"/>
      <c r="E11" s="239"/>
      <c r="F11" s="239"/>
      <c r="G11" s="239"/>
      <c r="H11" s="239"/>
      <c r="I11" s="239"/>
      <c r="J11" s="314"/>
      <c r="K11" s="288"/>
      <c r="L11" s="271"/>
      <c r="M11" s="253"/>
    </row>
    <row r="12" spans="1:15" ht="10.4" customHeight="1">
      <c r="A12" s="18" t="s">
        <v>35</v>
      </c>
      <c r="B12" s="306" t="s">
        <v>305</v>
      </c>
      <c r="C12" s="218" t="s">
        <v>342</v>
      </c>
      <c r="D12" s="159" t="s">
        <v>147</v>
      </c>
      <c r="E12" s="253">
        <v>2</v>
      </c>
      <c r="F12" s="254">
        <v>2</v>
      </c>
      <c r="G12" s="254"/>
      <c r="H12" s="254"/>
      <c r="I12" s="254"/>
      <c r="J12" s="255"/>
      <c r="K12" s="229">
        <v>4</v>
      </c>
      <c r="L12" s="87" t="s">
        <v>121</v>
      </c>
      <c r="M12" s="162" t="s">
        <v>107</v>
      </c>
      <c r="O12" s="31"/>
    </row>
    <row r="13" spans="1:15" ht="10.4" customHeight="1">
      <c r="A13" s="18" t="s">
        <v>36</v>
      </c>
      <c r="B13" s="306" t="s">
        <v>306</v>
      </c>
      <c r="C13" s="218" t="s">
        <v>246</v>
      </c>
      <c r="D13" s="159" t="s">
        <v>147</v>
      </c>
      <c r="E13" s="253"/>
      <c r="F13" s="254"/>
      <c r="G13" s="254"/>
      <c r="H13" s="254">
        <v>2</v>
      </c>
      <c r="I13" s="254">
        <v>2</v>
      </c>
      <c r="J13" s="255"/>
      <c r="K13" s="229">
        <v>4</v>
      </c>
      <c r="L13" s="87" t="s">
        <v>120</v>
      </c>
      <c r="M13" s="162" t="s">
        <v>107</v>
      </c>
    </row>
    <row r="14" spans="1:15" s="305" customFormat="1" ht="10.4" customHeight="1">
      <c r="A14" s="18" t="s">
        <v>84</v>
      </c>
      <c r="B14" s="306" t="s">
        <v>298</v>
      </c>
      <c r="C14" s="218" t="s">
        <v>390</v>
      </c>
      <c r="D14" s="159" t="s">
        <v>148</v>
      </c>
      <c r="E14" s="253"/>
      <c r="F14" s="254"/>
      <c r="G14" s="254"/>
      <c r="H14" s="254">
        <v>2</v>
      </c>
      <c r="I14" s="254">
        <v>2</v>
      </c>
      <c r="J14" s="255"/>
      <c r="K14" s="229">
        <v>4</v>
      </c>
      <c r="L14" s="87" t="s">
        <v>120</v>
      </c>
      <c r="M14" s="162" t="s">
        <v>107</v>
      </c>
    </row>
    <row r="15" spans="1:15" ht="10.4" customHeight="1">
      <c r="A15" s="18" t="s">
        <v>222</v>
      </c>
      <c r="B15" s="94" t="s">
        <v>352</v>
      </c>
      <c r="C15" s="218" t="s">
        <v>333</v>
      </c>
      <c r="D15" s="159" t="s">
        <v>147</v>
      </c>
      <c r="E15" s="254">
        <v>2</v>
      </c>
      <c r="F15" s="254">
        <v>2</v>
      </c>
      <c r="G15" s="254"/>
      <c r="H15" s="254"/>
      <c r="I15" s="254"/>
      <c r="J15" s="255"/>
      <c r="K15" s="229">
        <v>4</v>
      </c>
      <c r="L15" s="87" t="s">
        <v>121</v>
      </c>
      <c r="M15" s="162" t="s">
        <v>105</v>
      </c>
    </row>
    <row r="16" spans="1:15" ht="10.4" customHeight="1">
      <c r="A16" s="18" t="s">
        <v>38</v>
      </c>
      <c r="B16" s="306" t="s">
        <v>89</v>
      </c>
      <c r="C16" s="218" t="s">
        <v>74</v>
      </c>
      <c r="D16" s="159" t="s">
        <v>147</v>
      </c>
      <c r="E16" s="254">
        <v>2</v>
      </c>
      <c r="F16" s="254">
        <v>2</v>
      </c>
      <c r="G16" s="254"/>
      <c r="H16" s="254"/>
      <c r="I16" s="254"/>
      <c r="J16" s="255"/>
      <c r="K16" s="229">
        <v>4</v>
      </c>
      <c r="L16" s="87" t="s">
        <v>121</v>
      </c>
      <c r="M16" s="162" t="s">
        <v>107</v>
      </c>
    </row>
    <row r="17" spans="1:14" s="205" customFormat="1" ht="10.4" customHeight="1">
      <c r="A17" s="18" t="s">
        <v>236</v>
      </c>
      <c r="B17" s="50" t="s">
        <v>237</v>
      </c>
      <c r="C17" s="218" t="s">
        <v>238</v>
      </c>
      <c r="D17" s="159" t="s">
        <v>239</v>
      </c>
      <c r="E17" s="262"/>
      <c r="F17" s="262"/>
      <c r="G17" s="254"/>
      <c r="H17" s="254">
        <v>2</v>
      </c>
      <c r="I17" s="254">
        <v>1</v>
      </c>
      <c r="J17" s="255"/>
      <c r="K17" s="229">
        <v>3</v>
      </c>
      <c r="L17" s="87" t="s">
        <v>120</v>
      </c>
      <c r="M17" s="162" t="s">
        <v>107</v>
      </c>
    </row>
    <row r="18" spans="1:14" s="205" customFormat="1" ht="10.4" customHeight="1">
      <c r="A18" s="18" t="s">
        <v>39</v>
      </c>
      <c r="B18" s="306" t="s">
        <v>252</v>
      </c>
      <c r="C18" s="218" t="s">
        <v>220</v>
      </c>
      <c r="D18" s="159" t="s">
        <v>239</v>
      </c>
      <c r="E18" s="254">
        <v>2</v>
      </c>
      <c r="F18" s="254">
        <v>1</v>
      </c>
      <c r="G18" s="254"/>
      <c r="H18" s="254"/>
      <c r="I18" s="254"/>
      <c r="J18" s="255"/>
      <c r="K18" s="229">
        <v>3</v>
      </c>
      <c r="L18" s="87" t="s">
        <v>121</v>
      </c>
      <c r="M18" s="162" t="s">
        <v>107</v>
      </c>
    </row>
    <row r="19" spans="1:14" ht="10.4" customHeight="1">
      <c r="A19" s="18" t="s">
        <v>40</v>
      </c>
      <c r="B19" s="306" t="s">
        <v>134</v>
      </c>
      <c r="C19" s="218" t="s">
        <v>294</v>
      </c>
      <c r="D19" s="159" t="s">
        <v>147</v>
      </c>
      <c r="E19" s="254">
        <v>2</v>
      </c>
      <c r="F19" s="254">
        <v>2</v>
      </c>
      <c r="G19" s="254"/>
      <c r="H19" s="254"/>
      <c r="I19" s="254"/>
      <c r="J19" s="255"/>
      <c r="K19" s="229">
        <v>4</v>
      </c>
      <c r="L19" s="87" t="s">
        <v>121</v>
      </c>
      <c r="M19" s="162" t="s">
        <v>107</v>
      </c>
    </row>
    <row r="20" spans="1:14" ht="10.4" customHeight="1">
      <c r="A20" s="18" t="s">
        <v>41</v>
      </c>
      <c r="B20" s="306" t="s">
        <v>141</v>
      </c>
      <c r="C20" s="218" t="s">
        <v>78</v>
      </c>
      <c r="D20" s="159" t="s">
        <v>147</v>
      </c>
      <c r="E20" s="254"/>
      <c r="F20" s="254"/>
      <c r="G20" s="254"/>
      <c r="H20" s="289">
        <v>2</v>
      </c>
      <c r="I20" s="254">
        <v>2</v>
      </c>
      <c r="J20" s="255"/>
      <c r="K20" s="229">
        <v>4</v>
      </c>
      <c r="L20" s="87" t="s">
        <v>120</v>
      </c>
      <c r="M20" s="162" t="s">
        <v>105</v>
      </c>
      <c r="N20" s="205"/>
    </row>
    <row r="21" spans="1:14" ht="10.4" customHeight="1">
      <c r="A21" s="18" t="s">
        <v>190</v>
      </c>
      <c r="B21" s="309" t="s">
        <v>387</v>
      </c>
      <c r="C21" s="218" t="s">
        <v>386</v>
      </c>
      <c r="D21" s="159" t="s">
        <v>147</v>
      </c>
      <c r="E21" s="254"/>
      <c r="F21" s="254"/>
      <c r="G21" s="254"/>
      <c r="H21" s="254">
        <v>2</v>
      </c>
      <c r="I21" s="254">
        <v>2</v>
      </c>
      <c r="J21" s="255"/>
      <c r="K21" s="229">
        <v>4</v>
      </c>
      <c r="L21" s="87" t="s">
        <v>120</v>
      </c>
      <c r="M21" s="162" t="s">
        <v>107</v>
      </c>
    </row>
    <row r="22" spans="1:14" ht="10.4" customHeight="1">
      <c r="A22" s="18" t="s">
        <v>42</v>
      </c>
      <c r="B22" s="306" t="s">
        <v>159</v>
      </c>
      <c r="C22" s="218" t="s">
        <v>356</v>
      </c>
      <c r="D22" s="159" t="s">
        <v>147</v>
      </c>
      <c r="E22" s="254">
        <v>2</v>
      </c>
      <c r="F22" s="254">
        <v>2</v>
      </c>
      <c r="G22" s="254"/>
      <c r="H22" s="254"/>
      <c r="I22" s="254"/>
      <c r="J22" s="255" t="s">
        <v>138</v>
      </c>
      <c r="K22" s="229">
        <v>4</v>
      </c>
      <c r="L22" s="87" t="s">
        <v>121</v>
      </c>
      <c r="M22" s="162" t="s">
        <v>105</v>
      </c>
    </row>
    <row r="23" spans="1:14" ht="10.4" customHeight="1">
      <c r="A23" s="18" t="s">
        <v>169</v>
      </c>
      <c r="B23" s="306" t="s">
        <v>341</v>
      </c>
      <c r="C23" s="218" t="s">
        <v>266</v>
      </c>
      <c r="D23" s="159" t="s">
        <v>170</v>
      </c>
      <c r="E23" s="254">
        <v>3</v>
      </c>
      <c r="F23" s="254">
        <v>1</v>
      </c>
      <c r="G23" s="254"/>
      <c r="H23" s="254"/>
      <c r="I23" s="254"/>
      <c r="J23" s="255"/>
      <c r="K23" s="229">
        <v>4</v>
      </c>
      <c r="L23" s="87" t="s">
        <v>121</v>
      </c>
      <c r="M23" s="162" t="s">
        <v>105</v>
      </c>
    </row>
    <row r="24" spans="1:14" ht="10.4" customHeight="1">
      <c r="A24" s="18" t="s">
        <v>359</v>
      </c>
      <c r="B24" s="303" t="s">
        <v>385</v>
      </c>
      <c r="C24" s="218" t="s">
        <v>355</v>
      </c>
      <c r="D24" s="159" t="s">
        <v>147</v>
      </c>
      <c r="E24" s="268"/>
      <c r="F24" s="254"/>
      <c r="G24" s="254"/>
      <c r="H24" s="268">
        <v>2</v>
      </c>
      <c r="I24" s="254">
        <v>2</v>
      </c>
      <c r="J24" s="253"/>
      <c r="K24" s="229">
        <v>4</v>
      </c>
      <c r="L24" s="87" t="s">
        <v>120</v>
      </c>
      <c r="M24" s="162" t="s">
        <v>107</v>
      </c>
    </row>
    <row r="25" spans="1:14" ht="10.4" customHeight="1">
      <c r="A25" s="18" t="s">
        <v>289</v>
      </c>
      <c r="B25" s="218" t="s">
        <v>275</v>
      </c>
      <c r="C25" s="218" t="s">
        <v>276</v>
      </c>
      <c r="D25" s="159" t="s">
        <v>147</v>
      </c>
      <c r="E25" s="304"/>
      <c r="F25" s="262"/>
      <c r="G25" s="262"/>
      <c r="H25" s="268">
        <v>2</v>
      </c>
      <c r="I25" s="254"/>
      <c r="J25" s="254">
        <v>2</v>
      </c>
      <c r="K25" s="229">
        <v>4</v>
      </c>
      <c r="L25" s="87" t="s">
        <v>120</v>
      </c>
      <c r="M25" s="162" t="s">
        <v>107</v>
      </c>
    </row>
    <row r="26" spans="1:14" ht="10.4" customHeight="1">
      <c r="A26" s="18" t="s">
        <v>321</v>
      </c>
      <c r="B26" s="290" t="s">
        <v>296</v>
      </c>
      <c r="C26" s="291" t="s">
        <v>163</v>
      </c>
      <c r="D26" s="161" t="s">
        <v>147</v>
      </c>
      <c r="E26" s="254">
        <v>2</v>
      </c>
      <c r="F26" s="254">
        <v>2</v>
      </c>
      <c r="G26" s="254"/>
      <c r="H26" s="254"/>
      <c r="I26" s="254"/>
      <c r="J26" s="255"/>
      <c r="K26" s="229">
        <v>4</v>
      </c>
      <c r="L26" s="87" t="s">
        <v>121</v>
      </c>
      <c r="M26" s="162" t="s">
        <v>107</v>
      </c>
    </row>
    <row r="27" spans="1:14" ht="10.4" customHeight="1">
      <c r="A27" s="18" t="s">
        <v>240</v>
      </c>
      <c r="B27" s="306" t="s">
        <v>241</v>
      </c>
      <c r="C27" s="291" t="s">
        <v>291</v>
      </c>
      <c r="D27" s="161" t="s">
        <v>147</v>
      </c>
      <c r="E27" s="254">
        <v>2</v>
      </c>
      <c r="F27" s="254">
        <v>2</v>
      </c>
      <c r="G27" s="254"/>
      <c r="H27" s="254"/>
      <c r="I27" s="254"/>
      <c r="J27" s="255"/>
      <c r="K27" s="229">
        <v>4</v>
      </c>
      <c r="L27" s="87" t="s">
        <v>121</v>
      </c>
      <c r="M27" s="162" t="s">
        <v>107</v>
      </c>
    </row>
    <row r="28" spans="1:14" s="205" customFormat="1" ht="10.4" customHeight="1">
      <c r="A28" s="18" t="s">
        <v>45</v>
      </c>
      <c r="B28" s="306" t="s">
        <v>307</v>
      </c>
      <c r="C28" s="218" t="s">
        <v>278</v>
      </c>
      <c r="D28" s="159" t="s">
        <v>147</v>
      </c>
      <c r="E28" s="254">
        <v>2</v>
      </c>
      <c r="F28" s="254">
        <v>2</v>
      </c>
      <c r="G28" s="254"/>
      <c r="H28" s="254"/>
      <c r="I28" s="254"/>
      <c r="J28" s="255"/>
      <c r="K28" s="229">
        <v>4</v>
      </c>
      <c r="L28" s="87" t="s">
        <v>121</v>
      </c>
      <c r="M28" s="162" t="s">
        <v>107</v>
      </c>
    </row>
    <row r="29" spans="1:14" ht="10.4" customHeight="1">
      <c r="A29" s="18" t="s">
        <v>46</v>
      </c>
      <c r="B29" s="306" t="s">
        <v>122</v>
      </c>
      <c r="C29" s="218" t="s">
        <v>130</v>
      </c>
      <c r="D29" s="159" t="s">
        <v>147</v>
      </c>
      <c r="E29" s="254"/>
      <c r="F29" s="254"/>
      <c r="G29" s="254"/>
      <c r="H29" s="254">
        <v>2</v>
      </c>
      <c r="I29" s="254">
        <v>2</v>
      </c>
      <c r="J29" s="255"/>
      <c r="K29" s="229">
        <v>4</v>
      </c>
      <c r="L29" s="87" t="s">
        <v>120</v>
      </c>
      <c r="M29" s="162" t="s">
        <v>107</v>
      </c>
    </row>
    <row r="30" spans="1:14" ht="10.4" customHeight="1">
      <c r="A30" s="18" t="s">
        <v>47</v>
      </c>
      <c r="B30" s="306" t="s">
        <v>334</v>
      </c>
      <c r="C30" s="218" t="s">
        <v>340</v>
      </c>
      <c r="D30" s="159" t="s">
        <v>147</v>
      </c>
      <c r="E30" s="254">
        <v>2</v>
      </c>
      <c r="F30" s="254">
        <v>2</v>
      </c>
      <c r="G30" s="254"/>
      <c r="H30" s="254"/>
      <c r="I30" s="254"/>
      <c r="J30" s="255"/>
      <c r="K30" s="229">
        <v>4</v>
      </c>
      <c r="L30" s="87" t="s">
        <v>121</v>
      </c>
      <c r="M30" s="162" t="s">
        <v>107</v>
      </c>
    </row>
    <row r="31" spans="1:14" ht="10.4" customHeight="1">
      <c r="A31" s="18" t="s">
        <v>48</v>
      </c>
      <c r="B31" s="306" t="s">
        <v>335</v>
      </c>
      <c r="C31" s="218" t="s">
        <v>340</v>
      </c>
      <c r="D31" s="159" t="s">
        <v>147</v>
      </c>
      <c r="E31" s="254"/>
      <c r="F31" s="254"/>
      <c r="G31" s="254"/>
      <c r="H31" s="254">
        <v>2</v>
      </c>
      <c r="I31" s="254">
        <v>2</v>
      </c>
      <c r="J31" s="255"/>
      <c r="K31" s="229">
        <v>4</v>
      </c>
      <c r="L31" s="87" t="s">
        <v>120</v>
      </c>
      <c r="M31" s="162" t="s">
        <v>107</v>
      </c>
    </row>
    <row r="32" spans="1:14" ht="10.4" customHeight="1">
      <c r="A32" s="18" t="s">
        <v>49</v>
      </c>
      <c r="B32" s="306" t="s">
        <v>389</v>
      </c>
      <c r="C32" s="218" t="s">
        <v>358</v>
      </c>
      <c r="D32" s="159" t="s">
        <v>147</v>
      </c>
      <c r="E32" s="254">
        <v>2</v>
      </c>
      <c r="F32" s="254">
        <v>2</v>
      </c>
      <c r="G32" s="254"/>
      <c r="H32" s="254"/>
      <c r="I32" s="254"/>
      <c r="J32" s="255"/>
      <c r="K32" s="229">
        <v>4</v>
      </c>
      <c r="L32" s="87" t="s">
        <v>121</v>
      </c>
      <c r="M32" s="162" t="s">
        <v>107</v>
      </c>
    </row>
    <row r="33" spans="1:13" ht="10.4" customHeight="1">
      <c r="A33" s="18" t="s">
        <v>86</v>
      </c>
      <c r="B33" s="306" t="s">
        <v>224</v>
      </c>
      <c r="C33" s="218" t="s">
        <v>382</v>
      </c>
      <c r="D33" s="159" t="s">
        <v>147</v>
      </c>
      <c r="E33" s="254">
        <v>2</v>
      </c>
      <c r="F33" s="254">
        <v>2</v>
      </c>
      <c r="G33" s="254"/>
      <c r="H33" s="254"/>
      <c r="I33" s="254"/>
      <c r="J33" s="255"/>
      <c r="K33" s="229">
        <v>4</v>
      </c>
      <c r="L33" s="87" t="s">
        <v>121</v>
      </c>
      <c r="M33" s="162" t="s">
        <v>107</v>
      </c>
    </row>
    <row r="34" spans="1:13" ht="10.4" customHeight="1">
      <c r="A34" s="18" t="s">
        <v>43</v>
      </c>
      <c r="B34" s="306" t="s">
        <v>336</v>
      </c>
      <c r="C34" s="291" t="s">
        <v>383</v>
      </c>
      <c r="D34" s="161" t="s">
        <v>147</v>
      </c>
      <c r="E34" s="254">
        <v>2</v>
      </c>
      <c r="F34" s="254">
        <v>1</v>
      </c>
      <c r="G34" s="254"/>
      <c r="H34" s="254"/>
      <c r="I34" s="254"/>
      <c r="J34" s="255"/>
      <c r="K34" s="229">
        <v>4</v>
      </c>
      <c r="L34" s="87" t="s">
        <v>121</v>
      </c>
      <c r="M34" s="162" t="s">
        <v>107</v>
      </c>
    </row>
    <row r="35" spans="1:13" ht="10.4" customHeight="1">
      <c r="A35" s="18" t="s">
        <v>64</v>
      </c>
      <c r="B35" s="306" t="s">
        <v>223</v>
      </c>
      <c r="C35" s="218" t="s">
        <v>69</v>
      </c>
      <c r="D35" s="159" t="s">
        <v>147</v>
      </c>
      <c r="E35" s="254"/>
      <c r="F35" s="254"/>
      <c r="G35" s="254"/>
      <c r="H35" s="254">
        <v>2</v>
      </c>
      <c r="I35" s="254">
        <v>2</v>
      </c>
      <c r="J35" s="255"/>
      <c r="K35" s="229">
        <v>4</v>
      </c>
      <c r="L35" s="87" t="s">
        <v>120</v>
      </c>
      <c r="M35" s="162" t="s">
        <v>105</v>
      </c>
    </row>
    <row r="36" spans="1:13" ht="10.4" customHeight="1">
      <c r="A36" s="18" t="s">
        <v>51</v>
      </c>
      <c r="B36" s="306" t="s">
        <v>308</v>
      </c>
      <c r="C36" s="218" t="s">
        <v>317</v>
      </c>
      <c r="D36" s="159" t="s">
        <v>147</v>
      </c>
      <c r="E36" s="254">
        <v>2</v>
      </c>
      <c r="F36" s="254">
        <v>2</v>
      </c>
      <c r="G36" s="254"/>
      <c r="H36" s="254"/>
      <c r="I36" s="254"/>
      <c r="J36" s="255"/>
      <c r="K36" s="229">
        <v>4</v>
      </c>
      <c r="L36" s="87" t="s">
        <v>121</v>
      </c>
      <c r="M36" s="162" t="s">
        <v>107</v>
      </c>
    </row>
    <row r="37" spans="1:13" ht="10.4" customHeight="1">
      <c r="A37" s="18" t="s">
        <v>52</v>
      </c>
      <c r="B37" s="306" t="s">
        <v>269</v>
      </c>
      <c r="C37" s="218" t="s">
        <v>381</v>
      </c>
      <c r="D37" s="159" t="s">
        <v>147</v>
      </c>
      <c r="E37" s="254"/>
      <c r="F37" s="254"/>
      <c r="G37" s="254"/>
      <c r="H37" s="254">
        <v>2</v>
      </c>
      <c r="I37" s="254">
        <v>2</v>
      </c>
      <c r="J37" s="255"/>
      <c r="K37" s="229">
        <v>4</v>
      </c>
      <c r="L37" s="87" t="s">
        <v>120</v>
      </c>
      <c r="M37" s="162" t="s">
        <v>107</v>
      </c>
    </row>
    <row r="38" spans="1:13" ht="10.4" customHeight="1">
      <c r="A38" s="18" t="s">
        <v>1</v>
      </c>
      <c r="B38" s="306" t="s">
        <v>258</v>
      </c>
      <c r="C38" s="218" t="s">
        <v>172</v>
      </c>
      <c r="D38" s="159" t="s">
        <v>147</v>
      </c>
      <c r="E38" s="254">
        <v>2</v>
      </c>
      <c r="F38" s="254">
        <v>2</v>
      </c>
      <c r="G38" s="254"/>
      <c r="H38" s="254"/>
      <c r="I38" s="254"/>
      <c r="J38" s="255" t="s">
        <v>138</v>
      </c>
      <c r="K38" s="229">
        <v>4</v>
      </c>
      <c r="L38" s="87" t="s">
        <v>121</v>
      </c>
      <c r="M38" s="162" t="s">
        <v>105</v>
      </c>
    </row>
    <row r="39" spans="1:13" ht="10.4" customHeight="1">
      <c r="A39" s="18" t="s">
        <v>59</v>
      </c>
      <c r="B39" s="306" t="s">
        <v>287</v>
      </c>
      <c r="C39" s="218" t="s">
        <v>377</v>
      </c>
      <c r="D39" s="159" t="s">
        <v>147</v>
      </c>
      <c r="E39" s="254">
        <v>2</v>
      </c>
      <c r="F39" s="254">
        <v>2</v>
      </c>
      <c r="G39" s="254"/>
      <c r="H39" s="254"/>
      <c r="I39" s="254"/>
      <c r="J39" s="255"/>
      <c r="K39" s="229">
        <v>5</v>
      </c>
      <c r="L39" s="87" t="s">
        <v>121</v>
      </c>
      <c r="M39" s="162" t="s">
        <v>107</v>
      </c>
    </row>
    <row r="40" spans="1:13" ht="10.4" customHeight="1">
      <c r="A40" s="18" t="s">
        <v>60</v>
      </c>
      <c r="B40" s="306" t="s">
        <v>288</v>
      </c>
      <c r="C40" s="218" t="s">
        <v>377</v>
      </c>
      <c r="D40" s="159" t="s">
        <v>147</v>
      </c>
      <c r="E40" s="254"/>
      <c r="F40" s="254"/>
      <c r="G40" s="254"/>
      <c r="H40" s="254">
        <v>2</v>
      </c>
      <c r="I40" s="254">
        <v>2</v>
      </c>
      <c r="J40" s="255" t="s">
        <v>138</v>
      </c>
      <c r="K40" s="229">
        <v>5</v>
      </c>
      <c r="L40" s="87" t="s">
        <v>120</v>
      </c>
      <c r="M40" s="162" t="s">
        <v>107</v>
      </c>
    </row>
    <row r="41" spans="1:13" ht="10.4" customHeight="1">
      <c r="A41" s="18" t="s">
        <v>2</v>
      </c>
      <c r="B41" s="306" t="s">
        <v>207</v>
      </c>
      <c r="C41" s="218" t="s">
        <v>274</v>
      </c>
      <c r="D41" s="159" t="s">
        <v>147</v>
      </c>
      <c r="E41" s="254"/>
      <c r="F41" s="254"/>
      <c r="G41" s="254"/>
      <c r="H41" s="254">
        <v>2</v>
      </c>
      <c r="I41" s="254">
        <v>2</v>
      </c>
      <c r="J41" s="255" t="s">
        <v>138</v>
      </c>
      <c r="K41" s="229">
        <v>4</v>
      </c>
      <c r="L41" s="87" t="s">
        <v>120</v>
      </c>
      <c r="M41" s="162" t="s">
        <v>107</v>
      </c>
    </row>
    <row r="42" spans="1:13" ht="10.4" customHeight="1">
      <c r="A42" s="18" t="s">
        <v>53</v>
      </c>
      <c r="B42" s="218" t="s">
        <v>113</v>
      </c>
      <c r="C42" s="218" t="s">
        <v>168</v>
      </c>
      <c r="D42" s="159" t="s">
        <v>147</v>
      </c>
      <c r="E42" s="254">
        <v>2</v>
      </c>
      <c r="F42" s="254">
        <v>2</v>
      </c>
      <c r="G42" s="254"/>
      <c r="H42" s="254"/>
      <c r="I42" s="254"/>
      <c r="J42" s="255" t="s">
        <v>138</v>
      </c>
      <c r="K42" s="229">
        <v>5</v>
      </c>
      <c r="L42" s="87" t="s">
        <v>121</v>
      </c>
      <c r="M42" s="162" t="s">
        <v>107</v>
      </c>
    </row>
    <row r="43" spans="1:13" ht="10.4" customHeight="1">
      <c r="A43" s="18" t="s">
        <v>54</v>
      </c>
      <c r="B43" s="218" t="s">
        <v>171</v>
      </c>
      <c r="C43" s="218" t="s">
        <v>376</v>
      </c>
      <c r="D43" s="159" t="s">
        <v>147</v>
      </c>
      <c r="E43" s="254"/>
      <c r="F43" s="254"/>
      <c r="G43" s="254"/>
      <c r="H43" s="254">
        <v>2</v>
      </c>
      <c r="I43" s="254">
        <v>2</v>
      </c>
      <c r="J43" s="255" t="s">
        <v>138</v>
      </c>
      <c r="K43" s="229">
        <v>5</v>
      </c>
      <c r="L43" s="87" t="s">
        <v>120</v>
      </c>
      <c r="M43" s="162" t="s">
        <v>105</v>
      </c>
    </row>
    <row r="44" spans="1:13" ht="10.4" customHeight="1">
      <c r="A44" s="18" t="s">
        <v>380</v>
      </c>
      <c r="B44" s="306" t="s">
        <v>378</v>
      </c>
      <c r="C44" s="218" t="s">
        <v>379</v>
      </c>
      <c r="D44" s="159" t="s">
        <v>147</v>
      </c>
      <c r="E44" s="254"/>
      <c r="F44" s="254"/>
      <c r="G44" s="254"/>
      <c r="H44" s="254">
        <v>2</v>
      </c>
      <c r="I44" s="254">
        <v>2</v>
      </c>
      <c r="J44" s="255"/>
      <c r="K44" s="229">
        <v>4</v>
      </c>
      <c r="L44" s="87" t="s">
        <v>120</v>
      </c>
      <c r="M44" s="162" t="s">
        <v>107</v>
      </c>
    </row>
    <row r="45" spans="1:13" ht="10.4" customHeight="1">
      <c r="A45" s="18" t="s">
        <v>215</v>
      </c>
      <c r="B45" s="306" t="s">
        <v>292</v>
      </c>
      <c r="C45" s="218" t="s">
        <v>350</v>
      </c>
      <c r="D45" s="159" t="s">
        <v>147</v>
      </c>
      <c r="E45" s="254">
        <v>2</v>
      </c>
      <c r="F45" s="254">
        <v>1</v>
      </c>
      <c r="G45" s="254"/>
      <c r="H45" s="254"/>
      <c r="I45" s="254"/>
      <c r="J45" s="255"/>
      <c r="K45" s="229">
        <v>4</v>
      </c>
      <c r="L45" s="87" t="s">
        <v>121</v>
      </c>
      <c r="M45" s="162" t="s">
        <v>105</v>
      </c>
    </row>
    <row r="46" spans="1:13" ht="10.4" customHeight="1">
      <c r="A46" s="18" t="s">
        <v>290</v>
      </c>
      <c r="B46" s="218" t="s">
        <v>283</v>
      </c>
      <c r="C46" s="218" t="s">
        <v>284</v>
      </c>
      <c r="D46" s="159" t="s">
        <v>147</v>
      </c>
      <c r="E46" s="254">
        <v>2</v>
      </c>
      <c r="F46" s="254">
        <v>1</v>
      </c>
      <c r="G46" s="254"/>
      <c r="H46" s="254"/>
      <c r="I46" s="254"/>
      <c r="J46" s="255"/>
      <c r="K46" s="229">
        <v>3</v>
      </c>
      <c r="L46" s="87" t="s">
        <v>121</v>
      </c>
      <c r="M46" s="162" t="s">
        <v>107</v>
      </c>
    </row>
    <row r="47" spans="1:13" ht="10.4" customHeight="1">
      <c r="A47" s="18" t="s">
        <v>55</v>
      </c>
      <c r="B47" s="218" t="s">
        <v>267</v>
      </c>
      <c r="C47" s="218" t="s">
        <v>95</v>
      </c>
      <c r="D47" s="159" t="s">
        <v>147</v>
      </c>
      <c r="E47" s="254">
        <v>2</v>
      </c>
      <c r="F47" s="254">
        <v>1</v>
      </c>
      <c r="G47" s="254"/>
      <c r="H47" s="254"/>
      <c r="I47" s="254"/>
      <c r="J47" s="255"/>
      <c r="K47" s="229">
        <v>4</v>
      </c>
      <c r="L47" s="87" t="s">
        <v>121</v>
      </c>
      <c r="M47" s="162" t="s">
        <v>107</v>
      </c>
    </row>
    <row r="48" spans="1:13" ht="10.4" customHeight="1">
      <c r="A48" s="18" t="s">
        <v>61</v>
      </c>
      <c r="B48" s="306" t="s">
        <v>112</v>
      </c>
      <c r="C48" s="218" t="s">
        <v>214</v>
      </c>
      <c r="D48" s="159" t="s">
        <v>147</v>
      </c>
      <c r="E48" s="254">
        <v>2</v>
      </c>
      <c r="F48" s="254">
        <v>2</v>
      </c>
      <c r="G48" s="254"/>
      <c r="H48" s="254"/>
      <c r="I48" s="254"/>
      <c r="J48" s="255"/>
      <c r="K48" s="229">
        <v>5</v>
      </c>
      <c r="L48" s="87" t="s">
        <v>121</v>
      </c>
      <c r="M48" s="162" t="s">
        <v>107</v>
      </c>
    </row>
    <row r="49" spans="1:14" ht="10.4" customHeight="1">
      <c r="A49" s="18" t="s">
        <v>62</v>
      </c>
      <c r="B49" s="306" t="s">
        <v>98</v>
      </c>
      <c r="C49" s="218" t="s">
        <v>214</v>
      </c>
      <c r="D49" s="159" t="s">
        <v>147</v>
      </c>
      <c r="E49" s="254"/>
      <c r="F49" s="254"/>
      <c r="G49" s="254"/>
      <c r="H49" s="254">
        <v>2</v>
      </c>
      <c r="I49" s="254">
        <v>2</v>
      </c>
      <c r="J49" s="255"/>
      <c r="K49" s="229">
        <v>5</v>
      </c>
      <c r="L49" s="87" t="s">
        <v>120</v>
      </c>
      <c r="M49" s="162" t="s">
        <v>107</v>
      </c>
    </row>
    <row r="50" spans="1:14" ht="10.4" customHeight="1">
      <c r="A50" s="18" t="s">
        <v>37</v>
      </c>
      <c r="B50" s="310" t="s">
        <v>221</v>
      </c>
      <c r="C50" s="218" t="s">
        <v>203</v>
      </c>
      <c r="D50" s="159" t="s">
        <v>147</v>
      </c>
      <c r="E50" s="254"/>
      <c r="F50" s="254"/>
      <c r="G50" s="254"/>
      <c r="H50" s="254">
        <v>2</v>
      </c>
      <c r="I50" s="254">
        <v>2</v>
      </c>
      <c r="J50" s="255"/>
      <c r="K50" s="229">
        <v>4</v>
      </c>
      <c r="L50" s="87" t="s">
        <v>120</v>
      </c>
      <c r="M50" s="162" t="s">
        <v>107</v>
      </c>
    </row>
    <row r="51" spans="1:14" ht="10.4" customHeight="1">
      <c r="A51" s="18" t="s">
        <v>63</v>
      </c>
      <c r="B51" s="306" t="s">
        <v>319</v>
      </c>
      <c r="C51" s="218" t="s">
        <v>69</v>
      </c>
      <c r="D51" s="159" t="s">
        <v>147</v>
      </c>
      <c r="E51" s="254">
        <v>2</v>
      </c>
      <c r="F51" s="254">
        <v>2</v>
      </c>
      <c r="G51" s="254"/>
      <c r="H51" s="254"/>
      <c r="I51" s="254"/>
      <c r="J51" s="255"/>
      <c r="K51" s="229">
        <v>4</v>
      </c>
      <c r="L51" s="87" t="s">
        <v>121</v>
      </c>
      <c r="M51" s="162" t="s">
        <v>105</v>
      </c>
    </row>
    <row r="52" spans="1:14" ht="10.4" customHeight="1">
      <c r="A52" s="18" t="s">
        <v>50</v>
      </c>
      <c r="B52" s="306" t="s">
        <v>322</v>
      </c>
      <c r="C52" s="297" t="s">
        <v>132</v>
      </c>
      <c r="D52" s="159" t="s">
        <v>147</v>
      </c>
      <c r="E52" s="254">
        <v>2</v>
      </c>
      <c r="F52" s="254">
        <v>2</v>
      </c>
      <c r="G52" s="254"/>
      <c r="H52" s="254"/>
      <c r="I52" s="254"/>
      <c r="J52" s="255"/>
      <c r="K52" s="229">
        <v>5</v>
      </c>
      <c r="L52" s="87" t="s">
        <v>121</v>
      </c>
      <c r="M52" s="162" t="s">
        <v>105</v>
      </c>
    </row>
    <row r="53" spans="1:14" ht="10.4" customHeight="1">
      <c r="A53" s="18" t="s">
        <v>65</v>
      </c>
      <c r="B53" s="306" t="s">
        <v>268</v>
      </c>
      <c r="C53" s="297" t="s">
        <v>339</v>
      </c>
      <c r="D53" s="159" t="s">
        <v>147</v>
      </c>
      <c r="E53" s="254"/>
      <c r="F53" s="254"/>
      <c r="G53" s="254"/>
      <c r="H53" s="254">
        <v>2</v>
      </c>
      <c r="I53" s="254">
        <v>2</v>
      </c>
      <c r="J53" s="255" t="s">
        <v>138</v>
      </c>
      <c r="K53" s="229">
        <v>4</v>
      </c>
      <c r="L53" s="87" t="s">
        <v>120</v>
      </c>
      <c r="M53" s="162" t="s">
        <v>107</v>
      </c>
    </row>
    <row r="54" spans="1:14" ht="10.4" customHeight="1">
      <c r="A54" s="18" t="s">
        <v>66</v>
      </c>
      <c r="B54" s="306" t="s">
        <v>99</v>
      </c>
      <c r="C54" s="218" t="s">
        <v>249</v>
      </c>
      <c r="D54" s="159" t="s">
        <v>147</v>
      </c>
      <c r="E54" s="254">
        <v>2</v>
      </c>
      <c r="F54" s="254">
        <v>2</v>
      </c>
      <c r="G54" s="254"/>
      <c r="H54" s="254"/>
      <c r="I54" s="254"/>
      <c r="J54" s="255"/>
      <c r="K54" s="229">
        <v>5</v>
      </c>
      <c r="L54" s="87" t="s">
        <v>121</v>
      </c>
      <c r="M54" s="162" t="s">
        <v>105</v>
      </c>
    </row>
    <row r="55" spans="1:14" ht="10.4" customHeight="1">
      <c r="A55" s="18" t="s">
        <v>67</v>
      </c>
      <c r="B55" s="306" t="s">
        <v>100</v>
      </c>
      <c r="C55" s="218" t="s">
        <v>172</v>
      </c>
      <c r="D55" s="159" t="s">
        <v>147</v>
      </c>
      <c r="E55" s="254"/>
      <c r="F55" s="254"/>
      <c r="G55" s="254"/>
      <c r="H55" s="254">
        <v>2</v>
      </c>
      <c r="I55" s="254">
        <v>2</v>
      </c>
      <c r="J55" s="255" t="s">
        <v>138</v>
      </c>
      <c r="K55" s="229">
        <v>5</v>
      </c>
      <c r="L55" s="87" t="s">
        <v>120</v>
      </c>
      <c r="M55" s="162" t="s">
        <v>105</v>
      </c>
    </row>
    <row r="56" spans="1:14" ht="10.4" customHeight="1">
      <c r="A56" s="18" t="s">
        <v>68</v>
      </c>
      <c r="B56" s="306" t="s">
        <v>117</v>
      </c>
      <c r="C56" s="218" t="s">
        <v>125</v>
      </c>
      <c r="D56" s="159" t="s">
        <v>147</v>
      </c>
      <c r="E56" s="254">
        <v>2</v>
      </c>
      <c r="F56" s="254">
        <v>2</v>
      </c>
      <c r="G56" s="254"/>
      <c r="H56" s="289"/>
      <c r="I56" s="254"/>
      <c r="J56" s="255"/>
      <c r="K56" s="229">
        <v>4</v>
      </c>
      <c r="L56" s="87" t="s">
        <v>121</v>
      </c>
      <c r="M56" s="162" t="s">
        <v>107</v>
      </c>
    </row>
    <row r="57" spans="1:14" ht="10.4" customHeight="1">
      <c r="A57" s="311"/>
      <c r="B57" s="240"/>
      <c r="C57" s="240"/>
      <c r="D57" s="241"/>
      <c r="E57" s="312"/>
      <c r="F57" s="312"/>
      <c r="G57" s="312"/>
      <c r="H57" s="313"/>
      <c r="I57" s="312"/>
      <c r="J57" s="312"/>
      <c r="K57" s="241"/>
      <c r="L57" s="241"/>
      <c r="M57" s="241"/>
    </row>
    <row r="58" spans="1:14" ht="10.4" customHeight="1">
      <c r="A58" s="54"/>
      <c r="B58" s="55" t="s">
        <v>166</v>
      </c>
      <c r="C58" s="31"/>
      <c r="D58" s="33"/>
      <c r="E58" s="336" t="s">
        <v>72</v>
      </c>
      <c r="F58" s="336"/>
      <c r="G58" s="336"/>
      <c r="H58" s="336"/>
      <c r="I58" s="336"/>
      <c r="J58" s="336"/>
      <c r="K58" s="275"/>
      <c r="L58" s="275"/>
      <c r="M58" s="275"/>
    </row>
    <row r="59" spans="1:14" ht="10.4" customHeight="1">
      <c r="A59" s="54"/>
      <c r="B59" s="299" t="s">
        <v>234</v>
      </c>
      <c r="C59" s="300"/>
      <c r="D59" s="300"/>
      <c r="E59" s="275"/>
      <c r="F59" s="275"/>
      <c r="G59" s="275"/>
      <c r="H59" s="275"/>
      <c r="I59" s="275"/>
      <c r="J59" s="275"/>
      <c r="K59" s="275"/>
      <c r="L59" s="275"/>
      <c r="M59" s="275"/>
    </row>
    <row r="60" spans="1:14" ht="10.4" customHeight="1">
      <c r="A60" s="54"/>
      <c r="B60" s="31"/>
      <c r="C60" s="31"/>
      <c r="D60" s="33"/>
      <c r="E60" s="275"/>
      <c r="F60" s="275"/>
      <c r="G60" s="275"/>
      <c r="H60" s="275"/>
      <c r="I60" s="275"/>
      <c r="J60" s="275"/>
      <c r="K60" s="275"/>
      <c r="L60" s="275"/>
      <c r="M60" s="275"/>
    </row>
    <row r="61" spans="1:14" ht="10.4" customHeight="1">
      <c r="A61" s="54"/>
      <c r="B61" s="55" t="s">
        <v>124</v>
      </c>
      <c r="C61" s="31"/>
      <c r="D61" s="33"/>
      <c r="E61" s="336" t="s">
        <v>91</v>
      </c>
      <c r="F61" s="336"/>
      <c r="G61" s="336"/>
      <c r="H61" s="336"/>
      <c r="I61" s="336"/>
      <c r="J61" s="336"/>
      <c r="K61" s="275"/>
      <c r="L61" s="275"/>
      <c r="M61" s="275"/>
    </row>
    <row r="62" spans="1:14" s="31" customFormat="1" ht="10.4" customHeight="1">
      <c r="A62" s="54"/>
      <c r="B62" s="299" t="s">
        <v>235</v>
      </c>
      <c r="C62" s="299"/>
      <c r="D62" s="299"/>
      <c r="E62" s="302"/>
      <c r="F62" s="34"/>
      <c r="G62" s="34"/>
      <c r="H62" s="34"/>
      <c r="I62" s="34"/>
      <c r="J62" s="34"/>
      <c r="K62" s="275"/>
      <c r="L62" s="275"/>
      <c r="M62" s="275"/>
    </row>
    <row r="63" spans="1:14" s="30" customFormat="1" ht="10.4" customHeight="1">
      <c r="A63" s="56"/>
      <c r="B63" s="31"/>
      <c r="C63" s="31"/>
      <c r="D63" s="33"/>
      <c r="E63" s="275"/>
      <c r="F63" s="275"/>
      <c r="G63" s="275"/>
      <c r="H63" s="275"/>
      <c r="I63" s="275"/>
      <c r="J63" s="275"/>
      <c r="K63" s="275"/>
      <c r="L63" s="275"/>
      <c r="M63" s="275"/>
      <c r="N63" s="34"/>
    </row>
    <row r="64" spans="1:14" s="30" customFormat="1" ht="10.4" customHeight="1">
      <c r="B64" s="30" t="s">
        <v>205</v>
      </c>
      <c r="C64" s="31"/>
      <c r="D64" s="32"/>
      <c r="E64" s="33"/>
      <c r="F64" s="34"/>
      <c r="G64" s="34"/>
      <c r="H64" s="34"/>
      <c r="I64" s="34"/>
      <c r="J64" s="34"/>
      <c r="K64" s="34"/>
      <c r="L64" s="34"/>
      <c r="M64" s="34"/>
      <c r="N64" s="55"/>
    </row>
    <row r="65" spans="1:14" s="31" customFormat="1" ht="10.4" customHeight="1">
      <c r="A65" s="30"/>
      <c r="B65" s="59" t="s">
        <v>213</v>
      </c>
      <c r="D65" s="32"/>
      <c r="E65" s="33"/>
      <c r="F65" s="34"/>
      <c r="G65" s="34"/>
      <c r="H65" s="34"/>
      <c r="I65" s="34"/>
      <c r="J65" s="34"/>
      <c r="K65" s="34"/>
      <c r="L65" s="34"/>
      <c r="M65" s="34"/>
    </row>
    <row r="66" spans="1:14" s="31" customFormat="1" ht="10.4" customHeight="1">
      <c r="A66" s="56"/>
      <c r="D66" s="33"/>
      <c r="E66" s="275"/>
      <c r="F66" s="275"/>
      <c r="G66" s="275"/>
      <c r="H66" s="275"/>
      <c r="I66" s="275"/>
      <c r="J66" s="275"/>
      <c r="K66" s="275"/>
      <c r="L66" s="275"/>
      <c r="M66" s="275"/>
    </row>
    <row r="67" spans="1:14" s="31" customFormat="1" ht="10.4" customHeight="1">
      <c r="A67" s="56"/>
      <c r="D67" s="33"/>
      <c r="E67" s="275"/>
      <c r="F67" s="275"/>
      <c r="G67" s="275"/>
      <c r="H67" s="275"/>
      <c r="I67" s="275"/>
      <c r="J67" s="275"/>
      <c r="K67" s="275"/>
      <c r="L67" s="275"/>
      <c r="M67" s="275"/>
    </row>
    <row r="68" spans="1:14" s="31" customFormat="1" ht="10.4" customHeight="1">
      <c r="A68" s="56"/>
      <c r="D68" s="33"/>
      <c r="E68" s="275"/>
      <c r="F68" s="275"/>
      <c r="G68" s="275"/>
      <c r="H68" s="275"/>
      <c r="I68" s="275"/>
      <c r="J68" s="275"/>
      <c r="K68" s="275"/>
      <c r="L68" s="275"/>
      <c r="M68" s="275"/>
    </row>
    <row r="69" spans="1:14" s="31" customFormat="1" ht="10.4" customHeight="1">
      <c r="A69" s="56"/>
      <c r="D69" s="33"/>
      <c r="E69" s="275"/>
      <c r="F69" s="275"/>
      <c r="G69" s="275"/>
      <c r="H69" s="275"/>
      <c r="I69" s="275"/>
      <c r="J69" s="275"/>
      <c r="K69" s="275"/>
      <c r="L69" s="275"/>
      <c r="M69" s="275"/>
    </row>
    <row r="70" spans="1:14" s="31" customFormat="1" ht="10.4" customHeight="1">
      <c r="A70" s="56"/>
      <c r="D70" s="33"/>
      <c r="E70" s="275"/>
      <c r="F70" s="275"/>
      <c r="G70" s="275"/>
      <c r="H70" s="275"/>
      <c r="I70" s="275"/>
      <c r="J70" s="275"/>
      <c r="K70" s="275"/>
      <c r="L70" s="275"/>
      <c r="M70" s="275"/>
    </row>
    <row r="71" spans="1:14" s="31" customFormat="1" ht="10.4" customHeight="1">
      <c r="A71" s="56"/>
      <c r="D71" s="33"/>
      <c r="E71" s="275"/>
      <c r="F71" s="275"/>
      <c r="G71" s="275"/>
      <c r="H71" s="275"/>
      <c r="I71" s="275"/>
      <c r="J71" s="275"/>
      <c r="K71" s="275"/>
      <c r="L71" s="275"/>
      <c r="M71" s="275"/>
    </row>
    <row r="72" spans="1:14" s="31" customFormat="1" ht="10.4" customHeight="1">
      <c r="A72" s="56"/>
      <c r="D72" s="33"/>
      <c r="E72" s="275"/>
      <c r="F72" s="275"/>
      <c r="G72" s="275"/>
      <c r="H72" s="275"/>
      <c r="I72" s="275"/>
      <c r="J72" s="275"/>
      <c r="K72" s="275"/>
      <c r="L72" s="275"/>
      <c r="M72" s="275"/>
    </row>
    <row r="73" spans="1:14" s="31" customFormat="1" ht="10.4" customHeight="1">
      <c r="A73" s="56"/>
      <c r="D73" s="33"/>
      <c r="E73" s="275"/>
      <c r="F73" s="275"/>
      <c r="G73" s="275"/>
      <c r="H73" s="275"/>
      <c r="I73" s="275"/>
      <c r="J73" s="275"/>
      <c r="K73" s="275"/>
      <c r="L73" s="275"/>
      <c r="M73" s="275"/>
    </row>
    <row r="74" spans="1:14" s="31" customFormat="1" ht="10.4" customHeight="1">
      <c r="A74" s="56"/>
      <c r="D74" s="33"/>
      <c r="E74" s="275"/>
      <c r="F74" s="275"/>
      <c r="G74" s="275"/>
      <c r="H74" s="275"/>
      <c r="I74" s="275"/>
      <c r="J74" s="275"/>
      <c r="K74" s="275"/>
      <c r="L74" s="275"/>
      <c r="M74" s="275"/>
    </row>
    <row r="75" spans="1:14" s="31" customFormat="1" ht="10.4" customHeight="1">
      <c r="A75" s="56"/>
      <c r="D75" s="33"/>
      <c r="E75" s="275"/>
      <c r="F75" s="275"/>
      <c r="G75" s="275"/>
      <c r="H75" s="275"/>
      <c r="I75" s="275"/>
      <c r="J75" s="275"/>
      <c r="K75" s="275"/>
      <c r="L75" s="275"/>
      <c r="M75" s="275"/>
    </row>
    <row r="76" spans="1:14" ht="10.4" customHeight="1">
      <c r="B76" s="31"/>
      <c r="C76" s="31"/>
      <c r="D76" s="33"/>
      <c r="E76" s="275"/>
      <c r="F76" s="275"/>
      <c r="G76" s="275"/>
      <c r="H76" s="275"/>
      <c r="I76" s="275"/>
      <c r="J76" s="275"/>
      <c r="K76" s="275"/>
      <c r="L76" s="275"/>
      <c r="M76" s="275"/>
      <c r="N76" s="30"/>
    </row>
    <row r="77" spans="1:14" s="30" customFormat="1" ht="10.4" customHeight="1">
      <c r="A77" s="56"/>
      <c r="C77" s="31"/>
      <c r="D77" s="33"/>
      <c r="E77" s="34"/>
      <c r="F77" s="31"/>
      <c r="G77" s="34"/>
      <c r="H77" s="34"/>
      <c r="I77" s="34"/>
    </row>
    <row r="78" spans="1:14" s="30" customFormat="1" ht="10.4" customHeight="1">
      <c r="A78" s="56"/>
      <c r="B78" s="31"/>
      <c r="C78" s="31"/>
      <c r="D78" s="33"/>
      <c r="E78" s="34"/>
      <c r="F78" s="31"/>
      <c r="G78" s="31"/>
      <c r="H78" s="34"/>
      <c r="I78" s="34"/>
    </row>
    <row r="79" spans="1:14" s="30" customFormat="1" ht="10.4" customHeight="1">
      <c r="A79" s="56"/>
      <c r="B79" s="31"/>
      <c r="C79" s="31"/>
      <c r="D79" s="33"/>
      <c r="E79" s="34"/>
      <c r="F79" s="32"/>
      <c r="G79" s="32"/>
      <c r="H79" s="34"/>
      <c r="I79" s="34"/>
    </row>
    <row r="80" spans="1:14" s="30" customFormat="1" ht="10.4" customHeight="1">
      <c r="A80" s="56"/>
      <c r="B80" s="31"/>
      <c r="C80" s="31"/>
      <c r="D80" s="33"/>
      <c r="E80" s="34"/>
      <c r="F80" s="32"/>
      <c r="G80" s="32"/>
      <c r="H80" s="34"/>
      <c r="I80" s="34"/>
    </row>
    <row r="81" spans="1:13" s="30" customFormat="1" ht="10.4" customHeight="1">
      <c r="A81" s="56"/>
      <c r="B81" s="31"/>
      <c r="C81" s="31"/>
      <c r="D81" s="33"/>
      <c r="E81" s="34"/>
      <c r="F81" s="34"/>
      <c r="G81" s="34"/>
      <c r="H81" s="34"/>
      <c r="I81" s="34"/>
    </row>
    <row r="82" spans="1:13" s="30" customFormat="1" ht="10.4" customHeight="1">
      <c r="A82" s="56"/>
      <c r="B82" s="31"/>
      <c r="C82" s="31"/>
      <c r="D82" s="33"/>
      <c r="E82" s="34"/>
      <c r="F82" s="34"/>
      <c r="G82" s="34"/>
      <c r="H82" s="34"/>
      <c r="I82" s="34"/>
    </row>
    <row r="83" spans="1:13" s="30" customFormat="1" ht="10.4" customHeight="1">
      <c r="A83" s="56"/>
      <c r="B83" s="31"/>
      <c r="C83" s="31"/>
      <c r="D83" s="33"/>
      <c r="E83" s="34"/>
      <c r="F83" s="34"/>
      <c r="G83" s="34"/>
      <c r="H83" s="34"/>
      <c r="I83" s="34"/>
    </row>
    <row r="84" spans="1:13">
      <c r="B84" s="31"/>
      <c r="C84" s="31"/>
      <c r="D84" s="33"/>
      <c r="E84" s="34"/>
      <c r="F84" s="34"/>
      <c r="G84" s="34"/>
      <c r="H84" s="34"/>
      <c r="I84" s="34"/>
      <c r="J84" s="30"/>
      <c r="K84" s="30"/>
      <c r="L84" s="30"/>
      <c r="M84" s="30"/>
    </row>
    <row r="85" spans="1:13">
      <c r="B85" s="31"/>
      <c r="C85" s="31"/>
      <c r="D85" s="33"/>
      <c r="E85" s="34"/>
      <c r="F85" s="34"/>
      <c r="G85" s="34"/>
      <c r="H85" s="34"/>
      <c r="I85" s="34"/>
      <c r="J85" s="30"/>
      <c r="K85" s="30"/>
      <c r="L85" s="30"/>
      <c r="M85" s="30"/>
    </row>
    <row r="86" spans="1:13">
      <c r="B86" s="31"/>
      <c r="C86" s="31"/>
      <c r="D86" s="33"/>
      <c r="E86" s="34"/>
      <c r="F86" s="34"/>
      <c r="G86" s="34"/>
      <c r="H86" s="34"/>
      <c r="I86" s="34"/>
      <c r="J86" s="30"/>
      <c r="K86" s="30"/>
      <c r="L86" s="30"/>
      <c r="M86" s="30"/>
    </row>
  </sheetData>
  <sortState ref="A10:O53">
    <sortCondition ref="B10:B53"/>
  </sortState>
  <customSheetViews>
    <customSheetView guid="{A369575F-F536-4221-A1E7-D58705CACFCF}" showPageBreaks="1" showGridLines="0" zeroValues="0" fitToPage="1" printArea="1" view="pageBreakPreview">
      <selection activeCell="P22" sqref="P22"/>
      <pageMargins left="0.25" right="0.25" top="0.75" bottom="0.75" header="0.3" footer="0.3"/>
      <printOptions horizontalCentered="1"/>
      <pageSetup paperSize="9" scale="82" orientation="portrait" copies="3" r:id="rId1"/>
      <headerFooter alignWithMargins="0"/>
    </customSheetView>
    <customSheetView guid="{17B4AB2A-7A10-4C3D-B7D7-59A4EF59B1E5}" scale="183" showPageBreaks="1" showGridLines="0" zeroValues="0" fitToPage="1" printArea="1" view="pageBreakPreview" topLeftCell="A10">
      <selection activeCell="B35" sqref="B35"/>
      <pageMargins left="0.39370078740157483" right="0.39370078740157483" top="0.59055118110236227" bottom="0.39370078740157483" header="0.51181102362204722" footer="0.51181102362204722"/>
      <printOptions horizontalCentered="1"/>
      <pageSetup paperSize="9" scale="77" orientation="portrait" copies="3" r:id="rId2"/>
      <headerFooter alignWithMargins="0"/>
    </customSheetView>
    <customSheetView guid="{A5DAC2EA-DBDD-4981-BEEA-76D630F66C00}" scale="183" showPageBreaks="1" showGridLines="0" zeroValues="0" fitToPage="1" printArea="1" view="pageBreakPreview">
      <selection activeCell="D46" sqref="D46"/>
      <pageMargins left="0.39370078740157483" right="0.39370078740157483" top="0.59055118110236227" bottom="0.39370078740157483" header="0.51181102362204722" footer="0.51181102362204722"/>
      <printOptions horizontalCentered="1"/>
      <pageSetup paperSize="9" scale="77" orientation="portrait" copies="3" r:id="rId3"/>
      <headerFooter alignWithMargins="0"/>
    </customSheetView>
    <customSheetView guid="{FD53F17C-E62D-1845-B47C-2A70ADA52302}" scale="183" showPageBreaks="1" showGridLines="0" zeroValues="0" fitToPage="1" printArea="1" topLeftCell="A7">
      <selection activeCell="A23" sqref="A23"/>
      <pageMargins left="0.39370078740157483" right="0.39370078740157483" top="0.59055118110236227" bottom="0.39370078740157483" header="0.51181102362204722" footer="0.51181102362204722"/>
      <printOptions horizontalCentered="1"/>
      <pageSetup paperSize="9" scale="65" orientation="portrait" copies="3" r:id="rId4"/>
      <headerFooter alignWithMargins="0"/>
    </customSheetView>
    <customSheetView guid="{407C8FE1-4255-4F4B-B6C5-C9C141421CFE}" scale="160" showPageBreaks="1" showGridLines="0" zeroValues="0" fitToPage="1" printArea="1" view="pageBreakPreview" topLeftCell="A13">
      <selection activeCell="B14" sqref="B14"/>
      <pageMargins left="0.39370078740157483" right="0.39370078740157483" top="0.59055118110236227" bottom="0.39370078740157483" header="0.51181102362204722" footer="0.51181102362204722"/>
      <printOptions horizontalCentered="1"/>
      <pageSetup paperSize="9" scale="65" orientation="portrait" copies="3" r:id="rId5"/>
      <headerFooter alignWithMargins="0"/>
    </customSheetView>
    <customSheetView guid="{F3EF2A98-97DB-4D2B-8741-0425E1B3E3E6}" scale="160" showPageBreaks="1" showGridLines="0" zeroValues="0" fitToPage="1" printArea="1" view="pageBreakPreview" topLeftCell="A16">
      <selection activeCell="B26" sqref="B26"/>
      <pageMargins left="0.39370078740157483" right="0.39370078740157483" top="0.59055118110236227" bottom="0.39370078740157483" header="0.51181102362204722" footer="0.51181102362204722"/>
      <printOptions horizontalCentered="1"/>
      <pageSetup paperSize="9" scale="79" orientation="portrait" copies="3" r:id="rId6"/>
      <headerFooter alignWithMargins="0"/>
    </customSheetView>
    <customSheetView guid="{50CD7ADD-9F55-4346-895A-73CDA04A28D6}" scale="145" showPageBreaks="1" showGridLines="0" zeroValues="0" fitToPage="1" printArea="1" view="pageBreakPreview">
      <selection activeCell="B21" sqref="B21"/>
      <pageMargins left="0.25" right="0.25" top="0.75" bottom="0.75" header="0.3" footer="0.3"/>
      <printOptions horizontalCentered="1"/>
      <pageSetup paperSize="9" scale="82" orientation="portrait" copies="3" r:id="rId7"/>
      <headerFooter alignWithMargins="0"/>
    </customSheetView>
  </customSheetViews>
  <mergeCells count="5">
    <mergeCell ref="E58:J58"/>
    <mergeCell ref="E61:J61"/>
    <mergeCell ref="E8:J8"/>
    <mergeCell ref="E4:J4"/>
    <mergeCell ref="E10:J10"/>
  </mergeCells>
  <phoneticPr fontId="5" type="noConversion"/>
  <printOptions horizontalCentered="1"/>
  <pageMargins left="0.25" right="0.25" top="0.75" bottom="0.75" header="0.3" footer="0.3"/>
  <pageSetup paperSize="9" scale="82" orientation="portrait" copies="3" r:id="rId8"/>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showGridLines="0" showZeros="0" view="pageBreakPreview" zoomScale="130" zoomScaleNormal="182" zoomScaleSheetLayoutView="130" zoomScalePageLayoutView="182" workbookViewId="0"/>
  </sheetViews>
  <sheetFormatPr baseColWidth="10" defaultColWidth="10.8984375" defaultRowHeight="9"/>
  <cols>
    <col min="1" max="1" width="9.8984375" style="56" bestFit="1" customWidth="1"/>
    <col min="2" max="2" width="43.69921875" style="59" customWidth="1"/>
    <col min="3" max="3" width="18.296875" style="59" bestFit="1" customWidth="1"/>
    <col min="4" max="4" width="9.09765625" style="59" customWidth="1"/>
    <col min="5" max="9" width="3.09765625" style="59" customWidth="1"/>
    <col min="10" max="10" width="3.09765625" style="31" customWidth="1"/>
    <col min="11" max="11" width="8.69921875" style="33" customWidth="1"/>
    <col min="12" max="13" width="8.69921875" style="213" customWidth="1"/>
    <col min="14" max="16384" width="10.8984375" style="59"/>
  </cols>
  <sheetData>
    <row r="1" spans="1:13" s="31" customFormat="1" ht="15">
      <c r="A1" s="1" t="s">
        <v>372</v>
      </c>
      <c r="B1" s="278" t="s">
        <v>251</v>
      </c>
      <c r="C1" s="203"/>
      <c r="D1" s="279"/>
      <c r="F1" s="206"/>
      <c r="G1" s="206"/>
      <c r="H1" s="206"/>
      <c r="I1" s="206"/>
      <c r="J1" s="206"/>
      <c r="K1" s="280"/>
      <c r="L1" s="208"/>
      <c r="M1" s="209" t="s">
        <v>227</v>
      </c>
    </row>
    <row r="2" spans="1:13" s="31" customFormat="1" ht="15">
      <c r="A2" s="1"/>
      <c r="B2" s="278"/>
      <c r="C2" s="203"/>
      <c r="D2" s="279"/>
      <c r="F2" s="206"/>
      <c r="G2" s="206"/>
      <c r="H2" s="206"/>
      <c r="I2" s="206"/>
      <c r="J2" s="206"/>
      <c r="K2" s="280"/>
      <c r="L2" s="208"/>
      <c r="M2" s="209"/>
    </row>
    <row r="3" spans="1:13" s="31" customFormat="1" ht="14.15" customHeight="1">
      <c r="A3" s="1"/>
      <c r="B3" s="30"/>
      <c r="D3" s="33"/>
      <c r="E3" s="55"/>
      <c r="F3" s="212"/>
      <c r="G3" s="212"/>
      <c r="H3" s="212"/>
      <c r="I3" s="212"/>
      <c r="J3" s="212"/>
      <c r="K3" s="34"/>
      <c r="L3" s="213"/>
      <c r="M3" s="213"/>
    </row>
    <row r="4" spans="1:13" ht="10.4" customHeight="1">
      <c r="A4" s="38" t="s">
        <v>9</v>
      </c>
      <c r="B4" s="281" t="s">
        <v>114</v>
      </c>
      <c r="C4" s="282" t="s">
        <v>94</v>
      </c>
      <c r="D4" s="66" t="s">
        <v>126</v>
      </c>
      <c r="E4" s="325" t="s">
        <v>152</v>
      </c>
      <c r="F4" s="326"/>
      <c r="G4" s="326"/>
      <c r="H4" s="326"/>
      <c r="I4" s="326"/>
      <c r="J4" s="327"/>
      <c r="K4" s="193" t="s">
        <v>103</v>
      </c>
      <c r="L4" s="6" t="s">
        <v>106</v>
      </c>
      <c r="M4" s="7" t="s">
        <v>119</v>
      </c>
    </row>
    <row r="5" spans="1:13" ht="10.4" customHeight="1">
      <c r="A5" s="39"/>
      <c r="B5" s="283"/>
      <c r="C5" s="284" t="s">
        <v>6</v>
      </c>
      <c r="D5" s="69"/>
      <c r="E5" s="70"/>
      <c r="F5" s="34" t="s">
        <v>195</v>
      </c>
      <c r="G5" s="71"/>
      <c r="H5" s="34"/>
      <c r="I5" s="34" t="s">
        <v>202</v>
      </c>
      <c r="J5" s="72"/>
      <c r="K5" s="70"/>
      <c r="L5" s="9" t="s">
        <v>140</v>
      </c>
      <c r="M5" s="10" t="s">
        <v>210</v>
      </c>
    </row>
    <row r="6" spans="1:13" ht="10.4" customHeight="1">
      <c r="A6" s="40"/>
      <c r="B6" s="283"/>
      <c r="C6" s="284" t="s">
        <v>139</v>
      </c>
      <c r="D6" s="80"/>
      <c r="E6" s="78" t="s">
        <v>127</v>
      </c>
      <c r="F6" s="79" t="s">
        <v>128</v>
      </c>
      <c r="G6" s="79" t="s">
        <v>129</v>
      </c>
      <c r="H6" s="247" t="s">
        <v>127</v>
      </c>
      <c r="I6" s="79" t="s">
        <v>128</v>
      </c>
      <c r="J6" s="285" t="s">
        <v>129</v>
      </c>
      <c r="K6" s="70"/>
      <c r="L6" s="9" t="s">
        <v>211</v>
      </c>
      <c r="M6" s="10"/>
    </row>
    <row r="7" spans="1:13" ht="10.4" customHeight="1">
      <c r="A7" s="18"/>
      <c r="B7" s="218"/>
      <c r="C7" s="252"/>
      <c r="D7" s="159"/>
      <c r="E7" s="216"/>
      <c r="F7" s="219"/>
      <c r="G7" s="219"/>
      <c r="H7" s="219"/>
      <c r="I7" s="219"/>
      <c r="J7" s="220"/>
      <c r="K7" s="286"/>
      <c r="L7" s="216"/>
      <c r="M7" s="215"/>
    </row>
    <row r="8" spans="1:13" ht="10.4" customHeight="1">
      <c r="A8" s="18"/>
      <c r="B8" s="252" t="s">
        <v>115</v>
      </c>
      <c r="C8" s="252"/>
      <c r="D8" s="159"/>
      <c r="E8" s="317" t="s">
        <v>244</v>
      </c>
      <c r="F8" s="318"/>
      <c r="G8" s="318"/>
      <c r="H8" s="318"/>
      <c r="I8" s="318"/>
      <c r="J8" s="321"/>
      <c r="K8" s="286"/>
      <c r="L8" s="216"/>
      <c r="M8" s="215"/>
    </row>
    <row r="9" spans="1:13" ht="10.4" customHeight="1">
      <c r="A9" s="18"/>
      <c r="B9" s="252"/>
      <c r="C9" s="252"/>
      <c r="D9" s="159"/>
      <c r="E9" s="216"/>
      <c r="F9" s="219"/>
      <c r="G9" s="219"/>
      <c r="H9" s="219"/>
      <c r="I9" s="219"/>
      <c r="J9" s="220"/>
      <c r="K9" s="286"/>
      <c r="L9" s="216"/>
      <c r="M9" s="215"/>
    </row>
    <row r="10" spans="1:13" ht="10.4" customHeight="1">
      <c r="A10" s="18"/>
      <c r="B10" s="287" t="s">
        <v>259</v>
      </c>
      <c r="C10" s="218"/>
      <c r="D10" s="159"/>
      <c r="E10" s="317" t="s">
        <v>247</v>
      </c>
      <c r="F10" s="318"/>
      <c r="G10" s="318"/>
      <c r="H10" s="318"/>
      <c r="I10" s="318"/>
      <c r="J10" s="321"/>
      <c r="K10" s="288"/>
      <c r="L10" s="271"/>
      <c r="M10" s="215"/>
    </row>
    <row r="11" spans="1:13" ht="10.4" customHeight="1">
      <c r="A11" s="18" t="s">
        <v>38</v>
      </c>
      <c r="B11" s="218" t="s">
        <v>273</v>
      </c>
      <c r="C11" s="218" t="s">
        <v>74</v>
      </c>
      <c r="D11" s="159" t="s">
        <v>147</v>
      </c>
      <c r="E11" s="254">
        <v>2</v>
      </c>
      <c r="F11" s="254">
        <v>2</v>
      </c>
      <c r="G11" s="254"/>
      <c r="H11" s="254"/>
      <c r="I11" s="254"/>
      <c r="J11" s="255"/>
      <c r="K11" s="229">
        <v>4</v>
      </c>
      <c r="L11" s="87" t="s">
        <v>121</v>
      </c>
      <c r="M11" s="162" t="s">
        <v>107</v>
      </c>
    </row>
    <row r="12" spans="1:13" ht="10.4" customHeight="1">
      <c r="A12" s="18" t="s">
        <v>236</v>
      </c>
      <c r="B12" s="93" t="s">
        <v>237</v>
      </c>
      <c r="C12" s="218" t="s">
        <v>238</v>
      </c>
      <c r="D12" s="159" t="s">
        <v>239</v>
      </c>
      <c r="E12" s="262"/>
      <c r="F12" s="262"/>
      <c r="G12" s="254"/>
      <c r="H12" s="254">
        <v>2</v>
      </c>
      <c r="I12" s="254">
        <v>1</v>
      </c>
      <c r="J12" s="255"/>
      <c r="K12" s="229">
        <v>3</v>
      </c>
      <c r="L12" s="87" t="s">
        <v>120</v>
      </c>
      <c r="M12" s="162" t="s">
        <v>107</v>
      </c>
    </row>
    <row r="13" spans="1:13" ht="10.4" customHeight="1">
      <c r="A13" s="18" t="s">
        <v>39</v>
      </c>
      <c r="B13" s="218" t="s">
        <v>252</v>
      </c>
      <c r="C13" s="218" t="s">
        <v>220</v>
      </c>
      <c r="D13" s="159" t="s">
        <v>239</v>
      </c>
      <c r="E13" s="254">
        <v>2</v>
      </c>
      <c r="F13" s="254">
        <v>1</v>
      </c>
      <c r="G13" s="254"/>
      <c r="H13" s="254"/>
      <c r="I13" s="254"/>
      <c r="J13" s="255"/>
      <c r="K13" s="229">
        <v>3</v>
      </c>
      <c r="L13" s="87" t="s">
        <v>121</v>
      </c>
      <c r="M13" s="162" t="s">
        <v>107</v>
      </c>
    </row>
    <row r="14" spans="1:13" ht="10.4" customHeight="1">
      <c r="A14" s="18" t="s">
        <v>40</v>
      </c>
      <c r="B14" s="218" t="s">
        <v>134</v>
      </c>
      <c r="C14" s="218" t="s">
        <v>294</v>
      </c>
      <c r="D14" s="159" t="s">
        <v>147</v>
      </c>
      <c r="E14" s="254">
        <v>2</v>
      </c>
      <c r="F14" s="254">
        <v>2</v>
      </c>
      <c r="G14" s="254"/>
      <c r="H14" s="254"/>
      <c r="I14" s="254"/>
      <c r="J14" s="255"/>
      <c r="K14" s="229">
        <v>4</v>
      </c>
      <c r="L14" s="87" t="s">
        <v>121</v>
      </c>
      <c r="M14" s="162" t="s">
        <v>107</v>
      </c>
    </row>
    <row r="15" spans="1:13" ht="10.4" customHeight="1">
      <c r="A15" s="18" t="s">
        <v>41</v>
      </c>
      <c r="B15" s="218" t="s">
        <v>141</v>
      </c>
      <c r="C15" s="218" t="s">
        <v>78</v>
      </c>
      <c r="D15" s="159" t="s">
        <v>147</v>
      </c>
      <c r="E15" s="254"/>
      <c r="F15" s="254"/>
      <c r="G15" s="254"/>
      <c r="H15" s="289">
        <v>2</v>
      </c>
      <c r="I15" s="254">
        <v>2</v>
      </c>
      <c r="J15" s="255"/>
      <c r="K15" s="229">
        <v>4</v>
      </c>
      <c r="L15" s="87" t="s">
        <v>120</v>
      </c>
      <c r="M15" s="162" t="s">
        <v>105</v>
      </c>
    </row>
    <row r="16" spans="1:13" ht="10.4" customHeight="1">
      <c r="A16" s="18" t="s">
        <v>42</v>
      </c>
      <c r="B16" s="218" t="s">
        <v>159</v>
      </c>
      <c r="C16" s="218" t="s">
        <v>357</v>
      </c>
      <c r="D16" s="159" t="s">
        <v>147</v>
      </c>
      <c r="E16" s="254">
        <v>2</v>
      </c>
      <c r="F16" s="254">
        <v>2</v>
      </c>
      <c r="G16" s="254"/>
      <c r="H16" s="254"/>
      <c r="I16" s="254"/>
      <c r="J16" s="255" t="s">
        <v>138</v>
      </c>
      <c r="K16" s="229">
        <v>4</v>
      </c>
      <c r="L16" s="87" t="s">
        <v>121</v>
      </c>
      <c r="M16" s="162" t="s">
        <v>105</v>
      </c>
    </row>
    <row r="17" spans="1:14" ht="10.4" customHeight="1">
      <c r="A17" s="18" t="s">
        <v>359</v>
      </c>
      <c r="B17" s="303" t="s">
        <v>385</v>
      </c>
      <c r="C17" s="218" t="s">
        <v>355</v>
      </c>
      <c r="D17" s="159" t="s">
        <v>147</v>
      </c>
      <c r="E17" s="268"/>
      <c r="F17" s="254"/>
      <c r="G17" s="254"/>
      <c r="H17" s="268">
        <v>2</v>
      </c>
      <c r="I17" s="254">
        <v>2</v>
      </c>
      <c r="J17" s="253"/>
      <c r="K17" s="229">
        <v>4</v>
      </c>
      <c r="L17" s="87" t="s">
        <v>120</v>
      </c>
      <c r="M17" s="162" t="s">
        <v>107</v>
      </c>
    </row>
    <row r="18" spans="1:14" ht="10.4" customHeight="1">
      <c r="A18" s="18" t="s">
        <v>169</v>
      </c>
      <c r="B18" s="218" t="s">
        <v>254</v>
      </c>
      <c r="C18" s="218" t="s">
        <v>266</v>
      </c>
      <c r="D18" s="159" t="s">
        <v>170</v>
      </c>
      <c r="E18" s="254">
        <v>3</v>
      </c>
      <c r="F18" s="254">
        <v>1</v>
      </c>
      <c r="G18" s="254"/>
      <c r="H18" s="254"/>
      <c r="I18" s="254"/>
      <c r="J18" s="255"/>
      <c r="K18" s="229">
        <v>4</v>
      </c>
      <c r="L18" s="87" t="s">
        <v>121</v>
      </c>
      <c r="M18" s="162" t="s">
        <v>105</v>
      </c>
    </row>
    <row r="19" spans="1:14" ht="10.4" customHeight="1">
      <c r="A19" s="18" t="s">
        <v>289</v>
      </c>
      <c r="B19" s="218" t="s">
        <v>275</v>
      </c>
      <c r="C19" s="218" t="s">
        <v>276</v>
      </c>
      <c r="D19" s="159" t="s">
        <v>147</v>
      </c>
      <c r="E19" s="304"/>
      <c r="F19" s="262"/>
      <c r="G19" s="262"/>
      <c r="H19" s="268">
        <v>2</v>
      </c>
      <c r="I19" s="254"/>
      <c r="J19" s="254">
        <v>2</v>
      </c>
      <c r="K19" s="229">
        <v>4</v>
      </c>
      <c r="L19" s="87" t="s">
        <v>120</v>
      </c>
      <c r="M19" s="162" t="s">
        <v>107</v>
      </c>
    </row>
    <row r="20" spans="1:14" ht="10.4" customHeight="1">
      <c r="A20" s="18" t="s">
        <v>321</v>
      </c>
      <c r="B20" s="290" t="s">
        <v>296</v>
      </c>
      <c r="C20" s="291" t="s">
        <v>163</v>
      </c>
      <c r="D20" s="161" t="s">
        <v>147</v>
      </c>
      <c r="E20" s="254">
        <v>2</v>
      </c>
      <c r="F20" s="254">
        <v>2</v>
      </c>
      <c r="G20" s="254"/>
      <c r="H20" s="254"/>
      <c r="I20" s="254"/>
      <c r="J20" s="255"/>
      <c r="K20" s="229">
        <v>4</v>
      </c>
      <c r="L20" s="87" t="s">
        <v>121</v>
      </c>
      <c r="M20" s="162" t="s">
        <v>107</v>
      </c>
    </row>
    <row r="21" spans="1:14" s="205" customFormat="1" ht="10.4" customHeight="1">
      <c r="A21" s="18" t="s">
        <v>240</v>
      </c>
      <c r="B21" s="291" t="s">
        <v>241</v>
      </c>
      <c r="C21" s="291" t="s">
        <v>291</v>
      </c>
      <c r="D21" s="161" t="s">
        <v>147</v>
      </c>
      <c r="E21" s="292">
        <v>2</v>
      </c>
      <c r="F21" s="293">
        <v>2</v>
      </c>
      <c r="G21" s="293"/>
      <c r="H21" s="293"/>
      <c r="I21" s="293"/>
      <c r="J21" s="294"/>
      <c r="K21" s="295">
        <v>4</v>
      </c>
      <c r="L21" s="87" t="s">
        <v>121</v>
      </c>
      <c r="M21" s="162" t="s">
        <v>107</v>
      </c>
    </row>
    <row r="22" spans="1:14" s="205" customFormat="1" ht="10.4" customHeight="1">
      <c r="A22" s="18" t="s">
        <v>46</v>
      </c>
      <c r="B22" s="218" t="s">
        <v>122</v>
      </c>
      <c r="C22" s="218" t="s">
        <v>130</v>
      </c>
      <c r="D22" s="159" t="s">
        <v>147</v>
      </c>
      <c r="E22" s="254"/>
      <c r="F22" s="254"/>
      <c r="G22" s="254"/>
      <c r="H22" s="254">
        <v>2</v>
      </c>
      <c r="I22" s="254">
        <v>2</v>
      </c>
      <c r="J22" s="255"/>
      <c r="K22" s="229">
        <v>4</v>
      </c>
      <c r="L22" s="87" t="s">
        <v>120</v>
      </c>
      <c r="M22" s="162" t="s">
        <v>107</v>
      </c>
    </row>
    <row r="23" spans="1:14" ht="10.4" customHeight="1">
      <c r="A23" s="18" t="s">
        <v>86</v>
      </c>
      <c r="B23" s="218" t="s">
        <v>224</v>
      </c>
      <c r="C23" s="218" t="s">
        <v>382</v>
      </c>
      <c r="D23" s="159" t="s">
        <v>147</v>
      </c>
      <c r="E23" s="254">
        <v>2</v>
      </c>
      <c r="F23" s="254">
        <v>2</v>
      </c>
      <c r="G23" s="254"/>
      <c r="H23" s="254"/>
      <c r="I23" s="254"/>
      <c r="J23" s="255"/>
      <c r="K23" s="229">
        <v>4</v>
      </c>
      <c r="L23" s="87" t="s">
        <v>121</v>
      </c>
      <c r="M23" s="162" t="s">
        <v>107</v>
      </c>
    </row>
    <row r="24" spans="1:14" ht="10.4" customHeight="1">
      <c r="A24" s="18" t="s">
        <v>64</v>
      </c>
      <c r="B24" s="218" t="s">
        <v>223</v>
      </c>
      <c r="C24" s="218" t="s">
        <v>69</v>
      </c>
      <c r="D24" s="159" t="s">
        <v>147</v>
      </c>
      <c r="E24" s="254"/>
      <c r="F24" s="254"/>
      <c r="G24" s="254"/>
      <c r="H24" s="254">
        <v>2</v>
      </c>
      <c r="I24" s="254">
        <v>2</v>
      </c>
      <c r="J24" s="255"/>
      <c r="K24" s="229">
        <v>4</v>
      </c>
      <c r="L24" s="87" t="s">
        <v>120</v>
      </c>
      <c r="M24" s="162" t="s">
        <v>105</v>
      </c>
    </row>
    <row r="25" spans="1:14" ht="10.4" customHeight="1">
      <c r="A25" s="18" t="s">
        <v>52</v>
      </c>
      <c r="B25" s="218" t="s">
        <v>269</v>
      </c>
      <c r="C25" s="315" t="s">
        <v>381</v>
      </c>
      <c r="D25" s="159" t="s">
        <v>147</v>
      </c>
      <c r="E25" s="254"/>
      <c r="F25" s="254"/>
      <c r="G25" s="254"/>
      <c r="H25" s="254">
        <v>2</v>
      </c>
      <c r="I25" s="254">
        <v>2</v>
      </c>
      <c r="J25" s="255"/>
      <c r="K25" s="229">
        <v>4</v>
      </c>
      <c r="L25" s="87" t="s">
        <v>120</v>
      </c>
      <c r="M25" s="162" t="s">
        <v>107</v>
      </c>
    </row>
    <row r="26" spans="1:14" ht="10.4" customHeight="1">
      <c r="A26" s="18" t="s">
        <v>380</v>
      </c>
      <c r="B26" s="306" t="s">
        <v>378</v>
      </c>
      <c r="C26" s="218" t="s">
        <v>379</v>
      </c>
      <c r="D26" s="159" t="s">
        <v>147</v>
      </c>
      <c r="E26" s="254"/>
      <c r="F26" s="254"/>
      <c r="G26" s="254"/>
      <c r="H26" s="254">
        <v>2</v>
      </c>
      <c r="I26" s="254">
        <v>2</v>
      </c>
      <c r="J26" s="255"/>
      <c r="K26" s="229">
        <v>4</v>
      </c>
      <c r="L26" s="87" t="s">
        <v>120</v>
      </c>
      <c r="M26" s="162" t="s">
        <v>107</v>
      </c>
      <c r="N26" s="205"/>
    </row>
    <row r="27" spans="1:14" ht="10.4" customHeight="1">
      <c r="A27" s="18" t="s">
        <v>215</v>
      </c>
      <c r="B27" s="218" t="s">
        <v>310</v>
      </c>
      <c r="C27" s="218" t="s">
        <v>373</v>
      </c>
      <c r="D27" s="159" t="s">
        <v>147</v>
      </c>
      <c r="E27" s="254">
        <v>2</v>
      </c>
      <c r="F27" s="254">
        <v>1</v>
      </c>
      <c r="G27" s="254"/>
      <c r="H27" s="254"/>
      <c r="I27" s="254"/>
      <c r="J27" s="255"/>
      <c r="K27" s="229">
        <v>4</v>
      </c>
      <c r="L27" s="87" t="s">
        <v>121</v>
      </c>
      <c r="M27" s="162" t="s">
        <v>105</v>
      </c>
    </row>
    <row r="28" spans="1:14" ht="10.4" customHeight="1">
      <c r="A28" s="18" t="s">
        <v>290</v>
      </c>
      <c r="B28" s="218" t="s">
        <v>283</v>
      </c>
      <c r="C28" s="218" t="s">
        <v>284</v>
      </c>
      <c r="D28" s="159" t="s">
        <v>147</v>
      </c>
      <c r="E28" s="254">
        <v>2</v>
      </c>
      <c r="F28" s="254">
        <v>1</v>
      </c>
      <c r="G28" s="254"/>
      <c r="H28" s="254"/>
      <c r="I28" s="254"/>
      <c r="J28" s="255"/>
      <c r="K28" s="229">
        <v>3</v>
      </c>
      <c r="L28" s="87" t="s">
        <v>121</v>
      </c>
      <c r="M28" s="162" t="s">
        <v>107</v>
      </c>
    </row>
    <row r="29" spans="1:14" ht="10.4" customHeight="1">
      <c r="A29" s="18" t="s">
        <v>55</v>
      </c>
      <c r="B29" s="218" t="s">
        <v>267</v>
      </c>
      <c r="C29" s="218" t="s">
        <v>95</v>
      </c>
      <c r="D29" s="159" t="s">
        <v>147</v>
      </c>
      <c r="E29" s="254">
        <v>2</v>
      </c>
      <c r="F29" s="254">
        <v>1</v>
      </c>
      <c r="G29" s="254"/>
      <c r="H29" s="254"/>
      <c r="I29" s="254"/>
      <c r="J29" s="255"/>
      <c r="K29" s="229">
        <v>4</v>
      </c>
      <c r="L29" s="87" t="s">
        <v>121</v>
      </c>
      <c r="M29" s="162" t="s">
        <v>107</v>
      </c>
    </row>
    <row r="30" spans="1:14" ht="10.4" customHeight="1">
      <c r="A30" s="18" t="s">
        <v>63</v>
      </c>
      <c r="B30" s="218" t="s">
        <v>319</v>
      </c>
      <c r="C30" s="218" t="s">
        <v>69</v>
      </c>
      <c r="D30" s="159" t="s">
        <v>147</v>
      </c>
      <c r="E30" s="254">
        <v>2</v>
      </c>
      <c r="F30" s="254">
        <v>2</v>
      </c>
      <c r="G30" s="254"/>
      <c r="H30" s="254"/>
      <c r="I30" s="254"/>
      <c r="J30" s="255"/>
      <c r="K30" s="229">
        <v>4</v>
      </c>
      <c r="L30" s="87" t="s">
        <v>121</v>
      </c>
      <c r="M30" s="162" t="s">
        <v>105</v>
      </c>
    </row>
    <row r="31" spans="1:14" s="205" customFormat="1" ht="10.4" customHeight="1">
      <c r="A31" s="18"/>
      <c r="B31" s="291"/>
      <c r="C31" s="291"/>
      <c r="D31" s="161"/>
      <c r="E31" s="292"/>
      <c r="F31" s="293"/>
      <c r="G31" s="293"/>
      <c r="H31" s="293"/>
      <c r="I31" s="293"/>
      <c r="J31" s="294"/>
      <c r="K31" s="296"/>
      <c r="L31" s="87"/>
      <c r="M31" s="162"/>
    </row>
    <row r="32" spans="1:14" ht="10.4" customHeight="1">
      <c r="A32" s="18"/>
      <c r="B32" s="287" t="s">
        <v>260</v>
      </c>
      <c r="C32" s="218"/>
      <c r="D32" s="161"/>
      <c r="E32" s="318" t="s">
        <v>248</v>
      </c>
      <c r="F32" s="318"/>
      <c r="G32" s="318"/>
      <c r="H32" s="318"/>
      <c r="I32" s="318"/>
      <c r="J32" s="321"/>
      <c r="K32" s="288"/>
      <c r="L32" s="271"/>
      <c r="M32" s="162"/>
    </row>
    <row r="33" spans="1:13" ht="10.4" customHeight="1">
      <c r="A33" s="18" t="s">
        <v>35</v>
      </c>
      <c r="B33" s="218" t="s">
        <v>305</v>
      </c>
      <c r="C33" s="218" t="s">
        <v>342</v>
      </c>
      <c r="D33" s="159" t="s">
        <v>147</v>
      </c>
      <c r="E33" s="253">
        <v>2</v>
      </c>
      <c r="F33" s="254">
        <v>2</v>
      </c>
      <c r="G33" s="254"/>
      <c r="H33" s="254"/>
      <c r="I33" s="254"/>
      <c r="J33" s="255"/>
      <c r="K33" s="229">
        <v>4</v>
      </c>
      <c r="L33" s="87" t="s">
        <v>121</v>
      </c>
      <c r="M33" s="162" t="s">
        <v>107</v>
      </c>
    </row>
    <row r="34" spans="1:13" ht="10.4" customHeight="1">
      <c r="A34" s="18" t="s">
        <v>36</v>
      </c>
      <c r="B34" s="218" t="s">
        <v>306</v>
      </c>
      <c r="C34" s="218" t="s">
        <v>246</v>
      </c>
      <c r="D34" s="159" t="s">
        <v>147</v>
      </c>
      <c r="E34" s="253"/>
      <c r="F34" s="254"/>
      <c r="G34" s="254"/>
      <c r="H34" s="254">
        <v>2</v>
      </c>
      <c r="I34" s="254">
        <v>2</v>
      </c>
      <c r="J34" s="255"/>
      <c r="K34" s="229">
        <v>4</v>
      </c>
      <c r="L34" s="87" t="s">
        <v>120</v>
      </c>
      <c r="M34" s="162" t="s">
        <v>107</v>
      </c>
    </row>
    <row r="35" spans="1:13" s="305" customFormat="1" ht="10.4" customHeight="1">
      <c r="A35" s="18" t="s">
        <v>84</v>
      </c>
      <c r="B35" s="218" t="s">
        <v>298</v>
      </c>
      <c r="C35" s="218" t="s">
        <v>390</v>
      </c>
      <c r="D35" s="159" t="s">
        <v>148</v>
      </c>
      <c r="E35" s="253"/>
      <c r="F35" s="254"/>
      <c r="G35" s="254"/>
      <c r="H35" s="254">
        <v>2</v>
      </c>
      <c r="I35" s="254">
        <v>2</v>
      </c>
      <c r="J35" s="255"/>
      <c r="K35" s="229">
        <v>4</v>
      </c>
      <c r="L35" s="87" t="s">
        <v>120</v>
      </c>
      <c r="M35" s="162" t="s">
        <v>107</v>
      </c>
    </row>
    <row r="36" spans="1:13" ht="10.4" customHeight="1">
      <c r="A36" s="18" t="s">
        <v>222</v>
      </c>
      <c r="B36" s="218" t="s">
        <v>352</v>
      </c>
      <c r="C36" s="218" t="s">
        <v>333</v>
      </c>
      <c r="D36" s="159" t="s">
        <v>147</v>
      </c>
      <c r="E36" s="254">
        <v>2</v>
      </c>
      <c r="F36" s="254">
        <v>2</v>
      </c>
      <c r="G36" s="254"/>
      <c r="H36" s="254"/>
      <c r="I36" s="254"/>
      <c r="J36" s="255"/>
      <c r="K36" s="229">
        <v>4</v>
      </c>
      <c r="L36" s="87" t="s">
        <v>121</v>
      </c>
      <c r="M36" s="162" t="s">
        <v>105</v>
      </c>
    </row>
    <row r="37" spans="1:13" ht="10.4" customHeight="1">
      <c r="A37" s="18" t="s">
        <v>190</v>
      </c>
      <c r="B37" s="218" t="s">
        <v>387</v>
      </c>
      <c r="C37" s="218" t="s">
        <v>386</v>
      </c>
      <c r="D37" s="159" t="s">
        <v>147</v>
      </c>
      <c r="E37" s="254"/>
      <c r="F37" s="254"/>
      <c r="G37" s="254"/>
      <c r="H37" s="254">
        <v>2</v>
      </c>
      <c r="I37" s="254">
        <v>2</v>
      </c>
      <c r="J37" s="255"/>
      <c r="K37" s="229">
        <v>4</v>
      </c>
      <c r="L37" s="87" t="s">
        <v>120</v>
      </c>
      <c r="M37" s="162" t="s">
        <v>107</v>
      </c>
    </row>
    <row r="38" spans="1:13" ht="10.4" customHeight="1">
      <c r="A38" s="18" t="s">
        <v>45</v>
      </c>
      <c r="B38" s="218" t="s">
        <v>277</v>
      </c>
      <c r="C38" s="218" t="s">
        <v>278</v>
      </c>
      <c r="D38" s="159" t="s">
        <v>147</v>
      </c>
      <c r="E38" s="254">
        <v>2</v>
      </c>
      <c r="F38" s="254">
        <v>2</v>
      </c>
      <c r="G38" s="254"/>
      <c r="H38" s="254"/>
      <c r="I38" s="254"/>
      <c r="J38" s="255"/>
      <c r="K38" s="229">
        <v>4</v>
      </c>
      <c r="L38" s="87" t="s">
        <v>121</v>
      </c>
      <c r="M38" s="162" t="s">
        <v>107</v>
      </c>
    </row>
    <row r="39" spans="1:13" ht="10.4" customHeight="1">
      <c r="A39" s="18" t="s">
        <v>47</v>
      </c>
      <c r="B39" s="218" t="s">
        <v>334</v>
      </c>
      <c r="C39" s="218" t="s">
        <v>340</v>
      </c>
      <c r="D39" s="159" t="s">
        <v>147</v>
      </c>
      <c r="E39" s="254">
        <v>2</v>
      </c>
      <c r="F39" s="254">
        <v>2</v>
      </c>
      <c r="G39" s="254"/>
      <c r="H39" s="254"/>
      <c r="I39" s="254"/>
      <c r="J39" s="255"/>
      <c r="K39" s="229">
        <v>4</v>
      </c>
      <c r="L39" s="87" t="s">
        <v>121</v>
      </c>
      <c r="M39" s="162" t="s">
        <v>107</v>
      </c>
    </row>
    <row r="40" spans="1:13" ht="10.4" customHeight="1">
      <c r="A40" s="18" t="s">
        <v>48</v>
      </c>
      <c r="B40" s="218" t="s">
        <v>335</v>
      </c>
      <c r="C40" s="218" t="s">
        <v>340</v>
      </c>
      <c r="D40" s="159" t="s">
        <v>147</v>
      </c>
      <c r="E40" s="254"/>
      <c r="F40" s="254"/>
      <c r="G40" s="254"/>
      <c r="H40" s="254">
        <v>2</v>
      </c>
      <c r="I40" s="254">
        <v>2</v>
      </c>
      <c r="J40" s="255"/>
      <c r="K40" s="229">
        <v>4</v>
      </c>
      <c r="L40" s="87" t="s">
        <v>120</v>
      </c>
      <c r="M40" s="162" t="s">
        <v>107</v>
      </c>
    </row>
    <row r="41" spans="1:13" ht="10.4" customHeight="1">
      <c r="A41" s="18" t="s">
        <v>49</v>
      </c>
      <c r="B41" s="218" t="s">
        <v>384</v>
      </c>
      <c r="C41" s="218" t="s">
        <v>358</v>
      </c>
      <c r="D41" s="159" t="s">
        <v>147</v>
      </c>
      <c r="E41" s="254">
        <v>2</v>
      </c>
      <c r="F41" s="254">
        <v>2</v>
      </c>
      <c r="G41" s="254"/>
      <c r="H41" s="254"/>
      <c r="I41" s="254"/>
      <c r="J41" s="255"/>
      <c r="K41" s="229">
        <v>4</v>
      </c>
      <c r="L41" s="87" t="s">
        <v>121</v>
      </c>
      <c r="M41" s="162" t="s">
        <v>107</v>
      </c>
    </row>
    <row r="42" spans="1:13" ht="10.4" customHeight="1">
      <c r="A42" s="18" t="s">
        <v>43</v>
      </c>
      <c r="B42" s="218" t="s">
        <v>336</v>
      </c>
      <c r="C42" s="291" t="s">
        <v>383</v>
      </c>
      <c r="D42" s="161" t="s">
        <v>147</v>
      </c>
      <c r="E42" s="254">
        <v>2</v>
      </c>
      <c r="F42" s="254">
        <v>1</v>
      </c>
      <c r="G42" s="254"/>
      <c r="H42" s="254"/>
      <c r="I42" s="254"/>
      <c r="J42" s="255"/>
      <c r="K42" s="229">
        <v>4</v>
      </c>
      <c r="L42" s="87" t="s">
        <v>121</v>
      </c>
      <c r="M42" s="162" t="s">
        <v>107</v>
      </c>
    </row>
    <row r="43" spans="1:13" ht="10.4" customHeight="1">
      <c r="A43" s="18" t="s">
        <v>51</v>
      </c>
      <c r="B43" s="218" t="s">
        <v>118</v>
      </c>
      <c r="C43" s="218" t="s">
        <v>317</v>
      </c>
      <c r="D43" s="159" t="s">
        <v>147</v>
      </c>
      <c r="E43" s="254">
        <v>2</v>
      </c>
      <c r="F43" s="254">
        <v>2</v>
      </c>
      <c r="G43" s="254"/>
      <c r="H43" s="254"/>
      <c r="I43" s="254"/>
      <c r="J43" s="255"/>
      <c r="K43" s="229">
        <v>4</v>
      </c>
      <c r="L43" s="87" t="s">
        <v>121</v>
      </c>
      <c r="M43" s="162" t="s">
        <v>107</v>
      </c>
    </row>
    <row r="44" spans="1:13" ht="10.4" customHeight="1">
      <c r="A44" s="18" t="s">
        <v>1</v>
      </c>
      <c r="B44" s="218" t="s">
        <v>258</v>
      </c>
      <c r="C44" s="218" t="s">
        <v>172</v>
      </c>
      <c r="D44" s="159" t="s">
        <v>147</v>
      </c>
      <c r="E44" s="254">
        <v>2</v>
      </c>
      <c r="F44" s="254">
        <v>2</v>
      </c>
      <c r="G44" s="254"/>
      <c r="H44" s="254"/>
      <c r="I44" s="254"/>
      <c r="J44" s="255" t="s">
        <v>138</v>
      </c>
      <c r="K44" s="229">
        <v>4</v>
      </c>
      <c r="L44" s="87" t="s">
        <v>121</v>
      </c>
      <c r="M44" s="162" t="s">
        <v>105</v>
      </c>
    </row>
    <row r="45" spans="1:13" ht="10.4" customHeight="1">
      <c r="A45" s="18" t="s">
        <v>59</v>
      </c>
      <c r="B45" s="218" t="s">
        <v>287</v>
      </c>
      <c r="C45" s="218" t="s">
        <v>377</v>
      </c>
      <c r="D45" s="159" t="s">
        <v>147</v>
      </c>
      <c r="E45" s="254">
        <v>2</v>
      </c>
      <c r="F45" s="254">
        <v>2</v>
      </c>
      <c r="G45" s="254"/>
      <c r="H45" s="254"/>
      <c r="I45" s="254"/>
      <c r="J45" s="255"/>
      <c r="K45" s="229">
        <v>5</v>
      </c>
      <c r="L45" s="87" t="s">
        <v>121</v>
      </c>
      <c r="M45" s="162" t="s">
        <v>107</v>
      </c>
    </row>
    <row r="46" spans="1:13" ht="10.4" customHeight="1">
      <c r="A46" s="18" t="s">
        <v>60</v>
      </c>
      <c r="B46" s="218" t="s">
        <v>288</v>
      </c>
      <c r="C46" s="218" t="s">
        <v>377</v>
      </c>
      <c r="D46" s="159" t="s">
        <v>147</v>
      </c>
      <c r="E46" s="254"/>
      <c r="F46" s="254"/>
      <c r="G46" s="254"/>
      <c r="H46" s="254">
        <v>2</v>
      </c>
      <c r="I46" s="254">
        <v>2</v>
      </c>
      <c r="J46" s="255" t="s">
        <v>138</v>
      </c>
      <c r="K46" s="229">
        <v>5</v>
      </c>
      <c r="L46" s="87" t="s">
        <v>120</v>
      </c>
      <c r="M46" s="162" t="s">
        <v>107</v>
      </c>
    </row>
    <row r="47" spans="1:13" ht="10.4" customHeight="1">
      <c r="A47" s="18" t="s">
        <v>53</v>
      </c>
      <c r="B47" s="218" t="s">
        <v>113</v>
      </c>
      <c r="C47" s="218" t="s">
        <v>168</v>
      </c>
      <c r="D47" s="159" t="s">
        <v>147</v>
      </c>
      <c r="E47" s="254">
        <v>2</v>
      </c>
      <c r="F47" s="254">
        <v>2</v>
      </c>
      <c r="G47" s="254"/>
      <c r="H47" s="254"/>
      <c r="I47" s="254"/>
      <c r="J47" s="255" t="s">
        <v>138</v>
      </c>
      <c r="K47" s="229">
        <v>5</v>
      </c>
      <c r="L47" s="87" t="s">
        <v>121</v>
      </c>
      <c r="M47" s="162" t="s">
        <v>107</v>
      </c>
    </row>
    <row r="48" spans="1:13" ht="10.4" customHeight="1">
      <c r="A48" s="18" t="s">
        <v>54</v>
      </c>
      <c r="B48" s="218" t="s">
        <v>171</v>
      </c>
      <c r="C48" s="218" t="s">
        <v>376</v>
      </c>
      <c r="D48" s="159" t="s">
        <v>147</v>
      </c>
      <c r="E48" s="254"/>
      <c r="F48" s="254"/>
      <c r="G48" s="254"/>
      <c r="H48" s="254">
        <v>2</v>
      </c>
      <c r="I48" s="254">
        <v>2</v>
      </c>
      <c r="J48" s="255" t="s">
        <v>138</v>
      </c>
      <c r="K48" s="229">
        <v>5</v>
      </c>
      <c r="L48" s="87" t="s">
        <v>120</v>
      </c>
      <c r="M48" s="162" t="s">
        <v>105</v>
      </c>
    </row>
    <row r="49" spans="1:14" ht="10.4" customHeight="1">
      <c r="A49" s="18" t="s">
        <v>2</v>
      </c>
      <c r="B49" s="218" t="s">
        <v>207</v>
      </c>
      <c r="C49" s="218" t="s">
        <v>274</v>
      </c>
      <c r="D49" s="159" t="s">
        <v>147</v>
      </c>
      <c r="E49" s="254"/>
      <c r="F49" s="254"/>
      <c r="G49" s="254"/>
      <c r="H49" s="254">
        <v>2</v>
      </c>
      <c r="I49" s="254">
        <v>2</v>
      </c>
      <c r="J49" s="255" t="s">
        <v>138</v>
      </c>
      <c r="K49" s="229">
        <v>4</v>
      </c>
      <c r="L49" s="87" t="s">
        <v>120</v>
      </c>
      <c r="M49" s="162" t="s">
        <v>107</v>
      </c>
    </row>
    <row r="50" spans="1:14" ht="10.4" customHeight="1">
      <c r="A50" s="18" t="s">
        <v>61</v>
      </c>
      <c r="B50" s="218" t="s">
        <v>112</v>
      </c>
      <c r="C50" s="218" t="s">
        <v>214</v>
      </c>
      <c r="D50" s="159" t="s">
        <v>147</v>
      </c>
      <c r="E50" s="254">
        <v>2</v>
      </c>
      <c r="F50" s="254">
        <v>2</v>
      </c>
      <c r="G50" s="254"/>
      <c r="H50" s="254"/>
      <c r="I50" s="254"/>
      <c r="J50" s="255"/>
      <c r="K50" s="229">
        <v>5</v>
      </c>
      <c r="L50" s="87" t="s">
        <v>121</v>
      </c>
      <c r="M50" s="162" t="s">
        <v>107</v>
      </c>
    </row>
    <row r="51" spans="1:14" ht="10.4" customHeight="1">
      <c r="A51" s="18" t="s">
        <v>62</v>
      </c>
      <c r="B51" s="218" t="s">
        <v>98</v>
      </c>
      <c r="C51" s="218" t="s">
        <v>214</v>
      </c>
      <c r="D51" s="159" t="s">
        <v>147</v>
      </c>
      <c r="E51" s="254"/>
      <c r="F51" s="254"/>
      <c r="G51" s="254"/>
      <c r="H51" s="254">
        <v>2</v>
      </c>
      <c r="I51" s="254">
        <v>2</v>
      </c>
      <c r="J51" s="255"/>
      <c r="K51" s="229">
        <v>5</v>
      </c>
      <c r="L51" s="87" t="s">
        <v>120</v>
      </c>
      <c r="M51" s="162" t="s">
        <v>107</v>
      </c>
    </row>
    <row r="52" spans="1:14" ht="10.4" customHeight="1">
      <c r="A52" s="18" t="s">
        <v>37</v>
      </c>
      <c r="B52" s="218" t="s">
        <v>221</v>
      </c>
      <c r="C52" s="218" t="s">
        <v>203</v>
      </c>
      <c r="D52" s="159" t="s">
        <v>147</v>
      </c>
      <c r="E52" s="254"/>
      <c r="F52" s="254"/>
      <c r="G52" s="254"/>
      <c r="H52" s="254">
        <v>2</v>
      </c>
      <c r="I52" s="254">
        <v>2</v>
      </c>
      <c r="J52" s="255"/>
      <c r="K52" s="229">
        <v>4</v>
      </c>
      <c r="L52" s="87" t="s">
        <v>120</v>
      </c>
      <c r="M52" s="162" t="s">
        <v>107</v>
      </c>
    </row>
    <row r="53" spans="1:14" ht="10.4" customHeight="1">
      <c r="A53" s="18" t="s">
        <v>50</v>
      </c>
      <c r="B53" s="218" t="s">
        <v>322</v>
      </c>
      <c r="C53" s="297" t="s">
        <v>132</v>
      </c>
      <c r="D53" s="159" t="s">
        <v>147</v>
      </c>
      <c r="E53" s="254">
        <v>2</v>
      </c>
      <c r="F53" s="254">
        <v>2</v>
      </c>
      <c r="G53" s="254"/>
      <c r="H53" s="254"/>
      <c r="I53" s="254"/>
      <c r="J53" s="255"/>
      <c r="K53" s="229">
        <v>5</v>
      </c>
      <c r="L53" s="87" t="s">
        <v>121</v>
      </c>
      <c r="M53" s="162" t="s">
        <v>105</v>
      </c>
    </row>
    <row r="54" spans="1:14" ht="10.4" customHeight="1">
      <c r="A54" s="18" t="s">
        <v>65</v>
      </c>
      <c r="B54" s="218" t="s">
        <v>268</v>
      </c>
      <c r="C54" s="297" t="s">
        <v>339</v>
      </c>
      <c r="D54" s="159" t="s">
        <v>147</v>
      </c>
      <c r="E54" s="254"/>
      <c r="F54" s="254"/>
      <c r="G54" s="254"/>
      <c r="H54" s="254">
        <v>2</v>
      </c>
      <c r="I54" s="254">
        <v>2</v>
      </c>
      <c r="J54" s="255" t="s">
        <v>138</v>
      </c>
      <c r="K54" s="229">
        <v>4</v>
      </c>
      <c r="L54" s="87" t="s">
        <v>120</v>
      </c>
      <c r="M54" s="162" t="s">
        <v>107</v>
      </c>
    </row>
    <row r="55" spans="1:14" ht="10.4" customHeight="1">
      <c r="A55" s="18" t="s">
        <v>66</v>
      </c>
      <c r="B55" s="218" t="s">
        <v>99</v>
      </c>
      <c r="C55" s="218" t="s">
        <v>249</v>
      </c>
      <c r="D55" s="159" t="s">
        <v>147</v>
      </c>
      <c r="E55" s="254">
        <v>2</v>
      </c>
      <c r="F55" s="254">
        <v>2</v>
      </c>
      <c r="G55" s="254"/>
      <c r="H55" s="254"/>
      <c r="I55" s="254"/>
      <c r="J55" s="255"/>
      <c r="K55" s="229">
        <v>5</v>
      </c>
      <c r="L55" s="87" t="s">
        <v>121</v>
      </c>
      <c r="M55" s="162" t="s">
        <v>105</v>
      </c>
    </row>
    <row r="56" spans="1:14" ht="10.4" customHeight="1">
      <c r="A56" s="18" t="s">
        <v>67</v>
      </c>
      <c r="B56" s="218" t="s">
        <v>100</v>
      </c>
      <c r="C56" s="218" t="s">
        <v>172</v>
      </c>
      <c r="D56" s="159" t="s">
        <v>147</v>
      </c>
      <c r="E56" s="254"/>
      <c r="F56" s="254"/>
      <c r="G56" s="254"/>
      <c r="H56" s="254">
        <v>2</v>
      </c>
      <c r="I56" s="254">
        <v>2</v>
      </c>
      <c r="J56" s="255" t="s">
        <v>138</v>
      </c>
      <c r="K56" s="229">
        <v>5</v>
      </c>
      <c r="L56" s="87" t="s">
        <v>120</v>
      </c>
      <c r="M56" s="162" t="s">
        <v>105</v>
      </c>
    </row>
    <row r="57" spans="1:14" s="31" customFormat="1" ht="10.4" customHeight="1">
      <c r="A57" s="18" t="s">
        <v>68</v>
      </c>
      <c r="B57" s="218" t="s">
        <v>117</v>
      </c>
      <c r="C57" s="218" t="s">
        <v>125</v>
      </c>
      <c r="D57" s="159" t="s">
        <v>147</v>
      </c>
      <c r="E57" s="254">
        <v>2</v>
      </c>
      <c r="F57" s="254">
        <v>2</v>
      </c>
      <c r="G57" s="254"/>
      <c r="H57" s="289"/>
      <c r="I57" s="254"/>
      <c r="J57" s="255"/>
      <c r="K57" s="229">
        <v>4</v>
      </c>
      <c r="L57" s="87" t="s">
        <v>121</v>
      </c>
      <c r="M57" s="162" t="s">
        <v>107</v>
      </c>
    </row>
    <row r="58" spans="1:14" s="31" customFormat="1" ht="10.4" customHeight="1">
      <c r="A58" s="54"/>
      <c r="D58" s="33"/>
      <c r="E58" s="275"/>
      <c r="F58" s="275"/>
      <c r="G58" s="275"/>
      <c r="H58" s="275"/>
      <c r="I58" s="275"/>
      <c r="J58" s="275"/>
      <c r="K58" s="275"/>
      <c r="L58" s="275"/>
      <c r="M58" s="275"/>
    </row>
    <row r="59" spans="1:14" s="31" customFormat="1" ht="10.4" customHeight="1">
      <c r="A59" s="54"/>
      <c r="B59" s="55" t="s">
        <v>166</v>
      </c>
      <c r="C59" s="298"/>
      <c r="E59" s="33"/>
      <c r="F59" s="336" t="s">
        <v>72</v>
      </c>
      <c r="G59" s="336"/>
      <c r="H59" s="336"/>
      <c r="I59" s="336"/>
      <c r="J59" s="336"/>
      <c r="K59" s="336"/>
      <c r="L59" s="275"/>
      <c r="M59" s="275"/>
    </row>
    <row r="60" spans="1:14" s="31" customFormat="1" ht="10.4" customHeight="1">
      <c r="A60" s="54"/>
      <c r="B60" s="299" t="s">
        <v>234</v>
      </c>
      <c r="C60" s="300"/>
      <c r="D60" s="300"/>
      <c r="E60" s="300"/>
      <c r="F60" s="275"/>
      <c r="G60" s="275"/>
      <c r="H60" s="275"/>
      <c r="I60" s="275"/>
      <c r="J60" s="275"/>
      <c r="K60" s="275"/>
      <c r="L60" s="275"/>
      <c r="M60" s="275"/>
    </row>
    <row r="61" spans="1:14" s="31" customFormat="1" ht="10.4" customHeight="1">
      <c r="A61" s="54"/>
      <c r="C61" s="301"/>
      <c r="E61" s="33"/>
      <c r="F61" s="275"/>
      <c r="G61" s="275"/>
      <c r="H61" s="275"/>
      <c r="I61" s="275"/>
      <c r="J61" s="275"/>
      <c r="K61" s="275"/>
      <c r="L61" s="275"/>
      <c r="M61" s="275"/>
    </row>
    <row r="62" spans="1:14" s="30" customFormat="1" ht="10.4" customHeight="1">
      <c r="B62" s="55" t="s">
        <v>124</v>
      </c>
      <c r="C62" s="298"/>
      <c r="D62" s="31"/>
      <c r="E62" s="33"/>
      <c r="F62" s="336" t="s">
        <v>91</v>
      </c>
      <c r="G62" s="336"/>
      <c r="H62" s="336"/>
      <c r="I62" s="336"/>
      <c r="J62" s="336"/>
      <c r="K62" s="336"/>
      <c r="L62" s="34"/>
      <c r="M62" s="34"/>
      <c r="N62" s="34"/>
    </row>
    <row r="63" spans="1:14" s="30" customFormat="1" ht="10.4" customHeight="1">
      <c r="B63" s="299" t="s">
        <v>235</v>
      </c>
      <c r="C63" s="299"/>
      <c r="D63" s="299"/>
      <c r="E63" s="299"/>
      <c r="F63" s="302"/>
      <c r="G63" s="34"/>
      <c r="H63" s="34"/>
      <c r="I63" s="34"/>
      <c r="J63" s="34"/>
      <c r="K63" s="34"/>
      <c r="L63" s="34"/>
      <c r="M63" s="34"/>
      <c r="N63" s="55"/>
    </row>
    <row r="64" spans="1:14" s="31" customFormat="1" ht="10.4" customHeight="1">
      <c r="A64" s="54"/>
      <c r="C64" s="301"/>
      <c r="E64" s="33"/>
      <c r="F64" s="275"/>
      <c r="G64" s="275"/>
      <c r="H64" s="275"/>
      <c r="I64" s="275"/>
      <c r="J64" s="275"/>
      <c r="K64" s="275"/>
      <c r="L64" s="275"/>
      <c r="M64" s="275"/>
    </row>
    <row r="65" spans="1:14" s="31" customFormat="1" ht="10.4" customHeight="1">
      <c r="A65" s="54"/>
      <c r="B65" s="30" t="s">
        <v>205</v>
      </c>
      <c r="C65" s="298"/>
      <c r="E65" s="32"/>
      <c r="F65" s="33"/>
      <c r="G65" s="34"/>
      <c r="H65" s="34"/>
      <c r="I65" s="34"/>
      <c r="J65" s="34"/>
      <c r="K65" s="34"/>
      <c r="L65" s="275"/>
      <c r="M65" s="275"/>
    </row>
    <row r="66" spans="1:14" s="31" customFormat="1" ht="10.4" customHeight="1">
      <c r="A66" s="54"/>
      <c r="B66" s="31" t="s">
        <v>213</v>
      </c>
      <c r="C66" s="301"/>
      <c r="E66" s="32"/>
      <c r="F66" s="33"/>
      <c r="G66" s="34"/>
      <c r="H66" s="34"/>
      <c r="I66" s="34"/>
      <c r="J66" s="34"/>
      <c r="K66" s="34"/>
      <c r="L66" s="275"/>
      <c r="M66" s="275"/>
    </row>
    <row r="67" spans="1:14" s="31" customFormat="1" ht="10.4" customHeight="1">
      <c r="A67" s="54"/>
      <c r="D67" s="33"/>
      <c r="E67" s="275"/>
      <c r="F67" s="275"/>
      <c r="G67" s="275"/>
      <c r="H67" s="275"/>
      <c r="I67" s="275"/>
      <c r="J67" s="275"/>
      <c r="K67" s="275"/>
      <c r="L67" s="275"/>
      <c r="M67" s="275"/>
    </row>
    <row r="68" spans="1:14" s="31" customFormat="1" ht="10.4" customHeight="1">
      <c r="A68" s="54"/>
      <c r="D68" s="33"/>
      <c r="E68" s="275"/>
      <c r="F68" s="275"/>
      <c r="G68" s="275"/>
      <c r="H68" s="275"/>
      <c r="I68" s="275"/>
      <c r="J68" s="275"/>
      <c r="K68" s="275"/>
      <c r="L68" s="275"/>
      <c r="M68" s="275"/>
    </row>
    <row r="69" spans="1:14" s="31" customFormat="1" ht="10.4" customHeight="1">
      <c r="A69" s="56"/>
      <c r="D69" s="33"/>
      <c r="E69" s="275"/>
      <c r="F69" s="275"/>
      <c r="G69" s="275"/>
      <c r="H69" s="275"/>
      <c r="I69" s="275"/>
      <c r="J69" s="275"/>
      <c r="K69" s="275"/>
      <c r="L69" s="275"/>
      <c r="M69" s="275"/>
    </row>
    <row r="70" spans="1:14" s="31" customFormat="1" ht="10.4" customHeight="1">
      <c r="A70" s="56"/>
      <c r="D70" s="33"/>
      <c r="E70" s="275"/>
      <c r="F70" s="275"/>
      <c r="G70" s="275"/>
      <c r="H70" s="275"/>
      <c r="I70" s="275"/>
      <c r="J70" s="275"/>
      <c r="K70" s="275"/>
      <c r="L70" s="275"/>
      <c r="M70" s="275"/>
    </row>
    <row r="71" spans="1:14" s="31" customFormat="1" ht="10.4" customHeight="1">
      <c r="A71" s="56"/>
      <c r="D71" s="33"/>
      <c r="E71" s="275"/>
      <c r="F71" s="275"/>
      <c r="G71" s="275"/>
      <c r="H71" s="275"/>
      <c r="I71" s="275"/>
      <c r="J71" s="275"/>
      <c r="K71" s="275"/>
      <c r="L71" s="275"/>
      <c r="M71" s="275"/>
    </row>
    <row r="72" spans="1:14" s="31" customFormat="1" ht="10.4" customHeight="1">
      <c r="A72" s="56"/>
      <c r="D72" s="33"/>
      <c r="E72" s="275"/>
      <c r="F72" s="275"/>
      <c r="G72" s="275"/>
      <c r="H72" s="275"/>
      <c r="I72" s="275"/>
      <c r="J72" s="275"/>
      <c r="K72" s="275"/>
      <c r="L72" s="275"/>
      <c r="M72" s="275"/>
    </row>
    <row r="73" spans="1:14" s="31" customFormat="1" ht="10.4" customHeight="1">
      <c r="A73" s="56"/>
      <c r="D73" s="33"/>
      <c r="E73" s="275"/>
      <c r="F73" s="275"/>
      <c r="G73" s="275"/>
      <c r="H73" s="275"/>
      <c r="I73" s="275"/>
      <c r="J73" s="275"/>
      <c r="K73" s="275"/>
      <c r="L73" s="275"/>
      <c r="M73" s="275"/>
    </row>
    <row r="74" spans="1:14" s="31" customFormat="1" ht="10.4" customHeight="1">
      <c r="A74" s="56"/>
      <c r="D74" s="33"/>
      <c r="E74" s="275"/>
      <c r="F74" s="275"/>
      <c r="G74" s="275"/>
      <c r="H74" s="275"/>
      <c r="I74" s="275"/>
      <c r="J74" s="275"/>
      <c r="K74" s="275"/>
      <c r="L74" s="275"/>
      <c r="M74" s="275"/>
    </row>
    <row r="75" spans="1:14" ht="10.4" customHeight="1">
      <c r="B75" s="30"/>
      <c r="C75" s="31"/>
      <c r="D75" s="33"/>
      <c r="E75" s="34"/>
      <c r="F75" s="31"/>
      <c r="G75" s="34"/>
      <c r="H75" s="34"/>
      <c r="I75" s="34"/>
      <c r="J75" s="30"/>
      <c r="K75" s="30"/>
      <c r="L75" s="30"/>
      <c r="M75" s="30"/>
      <c r="N75" s="30"/>
    </row>
    <row r="76" spans="1:14" s="30" customFormat="1" ht="10.4" customHeight="1">
      <c r="A76" s="56"/>
      <c r="B76" s="31"/>
      <c r="C76" s="31"/>
      <c r="D76" s="33"/>
      <c r="E76" s="34"/>
      <c r="F76" s="31"/>
      <c r="G76" s="31"/>
      <c r="H76" s="34"/>
      <c r="I76" s="34"/>
    </row>
    <row r="77" spans="1:14" s="30" customFormat="1" ht="10.4" customHeight="1">
      <c r="A77" s="56"/>
      <c r="B77" s="31"/>
      <c r="C77" s="31"/>
      <c r="D77" s="33"/>
      <c r="E77" s="34"/>
      <c r="F77" s="32"/>
      <c r="G77" s="32"/>
      <c r="H77" s="34"/>
      <c r="I77" s="34"/>
    </row>
    <row r="78" spans="1:14" s="30" customFormat="1" ht="10.4" customHeight="1">
      <c r="A78" s="56"/>
      <c r="B78" s="31"/>
      <c r="C78" s="31"/>
      <c r="D78" s="33"/>
      <c r="E78" s="34"/>
      <c r="F78" s="32"/>
      <c r="G78" s="32"/>
      <c r="H78" s="34"/>
      <c r="I78" s="34"/>
    </row>
    <row r="79" spans="1:14" s="30" customFormat="1" ht="10.4" customHeight="1">
      <c r="A79" s="56"/>
      <c r="B79" s="31"/>
      <c r="C79" s="31"/>
      <c r="D79" s="33"/>
      <c r="E79" s="34"/>
      <c r="F79" s="34"/>
      <c r="G79" s="34"/>
      <c r="H79" s="34"/>
      <c r="I79" s="34"/>
    </row>
    <row r="80" spans="1:14" s="30" customFormat="1" ht="10.4" customHeight="1">
      <c r="A80" s="56"/>
      <c r="B80" s="31"/>
      <c r="C80" s="31"/>
      <c r="D80" s="33"/>
      <c r="E80" s="34"/>
      <c r="F80" s="34"/>
      <c r="G80" s="34"/>
      <c r="H80" s="34"/>
      <c r="I80" s="34"/>
    </row>
    <row r="81" spans="1:13" s="30" customFormat="1" ht="10.4" customHeight="1">
      <c r="A81" s="56"/>
      <c r="B81" s="31"/>
      <c r="C81" s="31"/>
      <c r="D81" s="33"/>
      <c r="E81" s="34"/>
      <c r="F81" s="34"/>
      <c r="G81" s="34"/>
      <c r="H81" s="34"/>
      <c r="I81" s="34"/>
    </row>
    <row r="82" spans="1:13" s="30" customFormat="1" ht="10.4" customHeight="1">
      <c r="A82" s="56"/>
      <c r="B82" s="31"/>
      <c r="C82" s="31"/>
      <c r="D82" s="33"/>
      <c r="E82" s="34"/>
      <c r="F82" s="34"/>
      <c r="G82" s="34"/>
      <c r="H82" s="34"/>
      <c r="I82" s="34"/>
    </row>
    <row r="83" spans="1:13">
      <c r="B83" s="31"/>
      <c r="C83" s="31"/>
      <c r="D83" s="33"/>
      <c r="E83" s="34"/>
      <c r="F83" s="34"/>
      <c r="G83" s="34"/>
      <c r="H83" s="34"/>
      <c r="I83" s="34"/>
      <c r="J83" s="30"/>
      <c r="K83" s="30"/>
      <c r="L83" s="30"/>
      <c r="M83" s="30"/>
    </row>
    <row r="84" spans="1:13">
      <c r="B84" s="31"/>
      <c r="C84" s="31"/>
      <c r="D84" s="33"/>
      <c r="E84" s="34"/>
      <c r="F84" s="34"/>
      <c r="G84" s="34"/>
      <c r="H84" s="34"/>
      <c r="I84" s="34"/>
      <c r="J84" s="30"/>
      <c r="K84" s="30"/>
      <c r="L84" s="30"/>
      <c r="M84" s="30"/>
    </row>
  </sheetData>
  <customSheetViews>
    <customSheetView guid="{A369575F-F536-4221-A1E7-D58705CACFCF}" showPageBreaks="1" showGridLines="0" zeroValues="0" fitToPage="1" printArea="1" view="pageBreakPreview" topLeftCell="A29">
      <selection activeCell="P32" sqref="P32"/>
      <pageMargins left="0.25" right="0.25" top="0.75" bottom="0.75" header="0.3" footer="0.3"/>
      <printOptions horizontalCentered="1"/>
      <pageSetup paperSize="9" scale="87" orientation="portrait" copies="3" r:id="rId1"/>
      <headerFooter alignWithMargins="0"/>
    </customSheetView>
    <customSheetView guid="{17B4AB2A-7A10-4C3D-B7D7-59A4EF59B1E5}" scale="182" showPageBreaks="1" showGridLines="0" zeroValues="0" fitToPage="1" printArea="1" view="pageBreakPreview">
      <selection activeCell="B17" sqref="B17"/>
      <pageMargins left="0.39370078740157483" right="0.39370078740157483" top="0.59055118110236227" bottom="0.39370078740157483" header="0.51181102362204722" footer="0.51181102362204722"/>
      <printOptions horizontalCentered="1"/>
      <pageSetup paperSize="9" scale="83" orientation="portrait" copies="3" r:id="rId2"/>
      <headerFooter alignWithMargins="0"/>
    </customSheetView>
    <customSheetView guid="{A5DAC2EA-DBDD-4981-BEEA-76D630F66C00}" scale="182" showPageBreaks="1" showGridLines="0" zeroValues="0" fitToPage="1" printArea="1" view="pageBreakPreview">
      <selection activeCell="D27" sqref="D27"/>
      <pageMargins left="0.39370078740157483" right="0.39370078740157483" top="0.59055118110236227" bottom="0.39370078740157483" header="0.51181102362204722" footer="0.51181102362204722"/>
      <printOptions horizontalCentered="1"/>
      <pageSetup paperSize="9" scale="83" orientation="portrait" copies="3" r:id="rId3"/>
      <headerFooter alignWithMargins="0"/>
    </customSheetView>
    <customSheetView guid="{FD53F17C-E62D-1845-B47C-2A70ADA52302}" scale="182" showPageBreaks="1" showGridLines="0" zeroValues="0" fitToPage="1" printArea="1" topLeftCell="A41">
      <selection activeCell="C16" sqref="C16"/>
      <pageMargins left="0.39370078740157483" right="0.39370078740157483" top="0.59055118110236227" bottom="0.39370078740157483" header="0.51181102362204722" footer="0.51181102362204722"/>
      <printOptions horizontalCentered="1"/>
      <pageSetup paperSize="9" scale="70" orientation="portrait" copies="3" r:id="rId4"/>
      <headerFooter alignWithMargins="0"/>
    </customSheetView>
    <customSheetView guid="{407C8FE1-4255-4F4B-B6C5-C9C141421CFE}" scale="182" showPageBreaks="1" showGridLines="0" zeroValues="0" fitToPage="1" printArea="1" view="pageBreakPreview" topLeftCell="B16">
      <selection activeCell="C16" sqref="C16"/>
      <pageMargins left="0.39370078740157483" right="0.39370078740157483" top="0.59055118110236227" bottom="0.39370078740157483" header="0.51181102362204722" footer="0.51181102362204722"/>
      <printOptions horizontalCentered="1"/>
      <pageSetup paperSize="9" scale="70" orientation="portrait" copies="3" r:id="rId5"/>
      <headerFooter alignWithMargins="0"/>
    </customSheetView>
    <customSheetView guid="{F3EF2A98-97DB-4D2B-8741-0425E1B3E3E6}" scale="128" showPageBreaks="1" showGridLines="0" zeroValues="0" fitToPage="1" printArea="1" view="pageBreakPreview" topLeftCell="A16">
      <selection activeCell="C47" sqref="C47"/>
      <pageMargins left="0.39370078740157483" right="0.39370078740157483" top="0.59055118110236227" bottom="0.39370078740157483" header="0.51181102362204722" footer="0.51181102362204722"/>
      <printOptions horizontalCentered="1"/>
      <pageSetup paperSize="9" scale="84" orientation="portrait" copies="3" r:id="rId6"/>
      <headerFooter alignWithMargins="0"/>
    </customSheetView>
    <customSheetView guid="{50CD7ADD-9F55-4346-895A-73CDA04A28D6}" scale="130" showPageBreaks="1" showGridLines="0" zeroValues="0" fitToPage="1" printArea="1" view="pageBreakPreview">
      <selection activeCell="B42" sqref="B42"/>
      <pageMargins left="0.25" right="0.25" top="0.75" bottom="0.75" header="0.3" footer="0.3"/>
      <printOptions horizontalCentered="1"/>
      <pageSetup paperSize="9" scale="87" orientation="portrait" copies="3" r:id="rId7"/>
      <headerFooter alignWithMargins="0"/>
    </customSheetView>
  </customSheetViews>
  <mergeCells count="6">
    <mergeCell ref="F62:K62"/>
    <mergeCell ref="E10:J10"/>
    <mergeCell ref="E4:J4"/>
    <mergeCell ref="E32:J32"/>
    <mergeCell ref="F59:K59"/>
    <mergeCell ref="E8:J8"/>
  </mergeCells>
  <phoneticPr fontId="0" type="noConversion"/>
  <printOptions horizontalCentered="1"/>
  <pageMargins left="0.25" right="0.25" top="0.75" bottom="0.75" header="0.3" footer="0.3"/>
  <pageSetup paperSize="9" scale="88" orientation="portrait" copies="3" r:id="rId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PROPÉ</vt:lpstr>
      <vt:lpstr>BACHELOR</vt:lpstr>
      <vt:lpstr>MASTER OBL</vt:lpstr>
      <vt:lpstr>MASTER PH options</vt:lpstr>
      <vt:lpstr>Master ING PH options</vt:lpstr>
      <vt:lpstr>BACHELOR!Zone_d_impression</vt:lpstr>
      <vt:lpstr>'Master ING PH options'!Zone_d_impression</vt:lpstr>
      <vt:lpstr>'MASTER OBL'!Zone_d_impression</vt:lpstr>
      <vt:lpstr>'MASTER PH options'!Zone_d_impression</vt:lpstr>
      <vt:lpstr>PROPÉ!Zone_d_impression</vt:lpstr>
    </vt:vector>
  </TitlesOfParts>
  <Company>EPFL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DGM</dc:creator>
  <cp:lastModifiedBy>Dijkstra Véronique</cp:lastModifiedBy>
  <cp:lastPrinted>2019-12-17T06:52:57Z</cp:lastPrinted>
  <dcterms:created xsi:type="dcterms:W3CDTF">2003-03-26T13:37:38Z</dcterms:created>
  <dcterms:modified xsi:type="dcterms:W3CDTF">2021-01-20T09:20:11Z</dcterms:modified>
</cp:coreProperties>
</file>