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28680" yWindow="-120" windowWidth="29040" windowHeight="15840" tabRatio="885" activeTab="3"/>
  </bookViews>
  <sheets>
    <sheet name="PROPÉ" sheetId="1" r:id="rId1"/>
    <sheet name="BACHELOR" sheetId="2" r:id="rId2"/>
    <sheet name="MASTER" sheetId="3" r:id="rId3"/>
    <sheet name="GC OPTIONS" sheetId="4" r:id="rId4"/>
    <sheet name="Spécialisations B et C" sheetId="5" r:id="rId5"/>
    <sheet name="Spécialisations D et E" sheetId="6" r:id="rId6"/>
  </sheets>
  <definedNames>
    <definedName name="_xlnm._FilterDatabase" localSheetId="1" hidden="1">BACHELOR!$A$1:$T$299</definedName>
    <definedName name="_xlnm._FilterDatabase" localSheetId="0" hidden="1">PROPÉ!$A$1:$N$315</definedName>
    <definedName name="_xlnm._FilterDatabase" localSheetId="5" hidden="1">'Spécialisations B et C'!$B$47:$FA$47</definedName>
    <definedName name="_xlnm.Database" localSheetId="1">BACHELOR!#REF!</definedName>
    <definedName name="_xlnm.Database" localSheetId="2">MASTER!#REF!</definedName>
    <definedName name="_xlnm.Database" localSheetId="0">PROPÉ!#REF!</definedName>
    <definedName name="_xlnm.Database">#REF!</definedName>
    <definedName name="Plan2000travail">#REF!</definedName>
    <definedName name="Z_042DE182_4B31_4B9B_AB8F_A8CD006CB1F6_.wvu.FilterData" localSheetId="1" hidden="1">BACHELOR!$A$1:$T$299</definedName>
    <definedName name="Z_042DE182_4B31_4B9B_AB8F_A8CD006CB1F6_.wvu.FilterData" localSheetId="0" hidden="1">PROPÉ!$A$1:$N$315</definedName>
    <definedName name="Z_042DE182_4B31_4B9B_AB8F_A8CD006CB1F6_.wvu.PrintArea" localSheetId="1" hidden="1">BACHELOR!$A$1:$T$70</definedName>
    <definedName name="Z_042DE182_4B31_4B9B_AB8F_A8CD006CB1F6_.wvu.PrintArea" localSheetId="3" hidden="1">'GC OPTIONS'!$A$1:$U$83</definedName>
    <definedName name="Z_042DE182_4B31_4B9B_AB8F_A8CD006CB1F6_.wvu.PrintArea" localSheetId="2" hidden="1">MASTER!$A$1:$T$66</definedName>
    <definedName name="Z_042DE182_4B31_4B9B_AB8F_A8CD006CB1F6_.wvu.PrintArea" localSheetId="5" hidden="1">'Spécialisations D et E'!$A$1:$F$79</definedName>
    <definedName name="Z_085213FC_0D16_4575_A29F_2622D3DE0902_.wvu.FilterData" localSheetId="1" hidden="1">BACHELOR!$A$1:$T$299</definedName>
    <definedName name="Z_085213FC_0D16_4575_A29F_2622D3DE0902_.wvu.FilterData" localSheetId="0" hidden="1">PROPÉ!$A$1:$N$315</definedName>
    <definedName name="Z_085213FC_0D16_4575_A29F_2622D3DE0902_.wvu.PrintArea" localSheetId="1" hidden="1">BACHELOR!$A$1:$T$70</definedName>
    <definedName name="Z_085213FC_0D16_4575_A29F_2622D3DE0902_.wvu.PrintArea" localSheetId="3" hidden="1">'GC OPTIONS'!$A$1:$U$83</definedName>
    <definedName name="Z_085213FC_0D16_4575_A29F_2622D3DE0902_.wvu.PrintArea" localSheetId="2" hidden="1">MASTER!$A$1:$T$68</definedName>
    <definedName name="Z_085213FC_0D16_4575_A29F_2622D3DE0902_.wvu.PrintArea" localSheetId="4" hidden="1">'Spécialisations B et C'!$A$1:$F$65</definedName>
    <definedName name="Z_085213FC_0D16_4575_A29F_2622D3DE0902_.wvu.PrintArea" localSheetId="5" hidden="1">'Spécialisations D et E'!$A$1:$F$79</definedName>
    <definedName name="Z_9CF456AE_8BA4_A04A_93AF_EC61C1F9281B_.wvu.PrintArea" localSheetId="1" hidden="1">BACHELOR!$A$1:$T$70</definedName>
    <definedName name="Z_9CF456AE_8BA4_A04A_93AF_EC61C1F9281B_.wvu.PrintArea" localSheetId="3" hidden="1">'GC OPTIONS'!$A$1:$U$83</definedName>
    <definedName name="Z_9CF456AE_8BA4_A04A_93AF_EC61C1F9281B_.wvu.PrintArea" localSheetId="2" hidden="1">MASTER!$A$1:$T$66</definedName>
    <definedName name="Z_9CF456AE_8BA4_A04A_93AF_EC61C1F9281B_.wvu.PrintArea" localSheetId="5" hidden="1">'Spécialisations D et E'!$A$1:$F$79</definedName>
    <definedName name="Z_AFC86CE4_CB59_4B09_AE03_2929263E1338_.wvu.PrintArea" localSheetId="1" hidden="1">BACHELOR!$A$1:$T$70</definedName>
    <definedName name="Z_AFC86CE4_CB59_4B09_AE03_2929263E1338_.wvu.PrintArea" localSheetId="3" hidden="1">'GC OPTIONS'!$A$1:$U$83</definedName>
    <definedName name="Z_AFC86CE4_CB59_4B09_AE03_2929263E1338_.wvu.PrintArea" localSheetId="2" hidden="1">MASTER!$A$1:$T$66</definedName>
    <definedName name="Z_AFC86CE4_CB59_4B09_AE03_2929263E1338_.wvu.PrintArea" localSheetId="5" hidden="1">'Spécialisations D et E'!$A$1:$F$79</definedName>
    <definedName name="Z_C27DE090_7FDA_4852_9E44_0D3926F9288E_.wvu.PrintArea" localSheetId="1" hidden="1">BACHELOR!$A$1:$T$70</definedName>
    <definedName name="Z_C27DE090_7FDA_4852_9E44_0D3926F9288E_.wvu.PrintArea" localSheetId="3" hidden="1">'GC OPTIONS'!$A$1:$U$83</definedName>
    <definedName name="Z_C27DE090_7FDA_4852_9E44_0D3926F9288E_.wvu.PrintArea" localSheetId="2" hidden="1">MASTER!$A$1:$T$66</definedName>
    <definedName name="Z_C27DE090_7FDA_4852_9E44_0D3926F9288E_.wvu.PrintArea" localSheetId="5" hidden="1">'Spécialisations D et E'!$A$1:$F$79</definedName>
    <definedName name="Z_E73C4ED7_B489_4C87_92AD_120802244F4C_.wvu.PrintArea" localSheetId="1" hidden="1">BACHELOR!$A$1:$T$70</definedName>
    <definedName name="Z_E73C4ED7_B489_4C87_92AD_120802244F4C_.wvu.PrintArea" localSheetId="3" hidden="1">'GC OPTIONS'!$A$1:$U$83</definedName>
    <definedName name="Z_E73C4ED7_B489_4C87_92AD_120802244F4C_.wvu.PrintArea" localSheetId="2" hidden="1">MASTER!$A$1:$T$66</definedName>
    <definedName name="Z_E73C4ED7_B489_4C87_92AD_120802244F4C_.wvu.PrintArea" localSheetId="5" hidden="1">'Spécialisations D et E'!$A$1:$F$79</definedName>
    <definedName name="Z_F1A91634_1227_4882_B727_F09768847CED_.wvu.Cols" localSheetId="4" hidden="1">'Spécialisations B et C'!$P:$P</definedName>
    <definedName name="Z_F1A91634_1227_4882_B727_F09768847CED_.wvu.FilterData" localSheetId="1" hidden="1">BACHELOR!$A$1:$T$299</definedName>
    <definedName name="Z_F1A91634_1227_4882_B727_F09768847CED_.wvu.FilterData" localSheetId="0" hidden="1">PROPÉ!$A$1:$N$315</definedName>
    <definedName name="Z_F1A91634_1227_4882_B727_F09768847CED_.wvu.PrintArea" localSheetId="1" hidden="1">BACHELOR!$A$1:$T$70</definedName>
    <definedName name="Z_F1A91634_1227_4882_B727_F09768847CED_.wvu.PrintArea" localSheetId="3" hidden="1">'GC OPTIONS'!$A$1:$U$83</definedName>
    <definedName name="Z_F1A91634_1227_4882_B727_F09768847CED_.wvu.PrintArea" localSheetId="2" hidden="1">MASTER!$A$1:$T$66</definedName>
    <definedName name="Z_F1A91634_1227_4882_B727_F09768847CED_.wvu.PrintArea" localSheetId="5" hidden="1">'Spécialisations D et E'!$A$1:$F$79</definedName>
    <definedName name="_xlnm.Print_Area" localSheetId="1">BACHELOR!$A$1:$T$70</definedName>
    <definedName name="_xlnm.Print_Area" localSheetId="3">'GC OPTIONS'!$A$1:$U$83</definedName>
    <definedName name="_xlnm.Print_Area" localSheetId="2">MASTER!$A$1:$T$68</definedName>
    <definedName name="_xlnm.Print_Area" localSheetId="0">PROPÉ!$A$1:$N$37</definedName>
    <definedName name="_xlnm.Print_Area" localSheetId="4">'Spécialisations B et C'!$A$1:$F$65</definedName>
    <definedName name="_xlnm.Print_Area" localSheetId="5">'Spécialisations D et E'!$A$1:$F$79</definedName>
  </definedNames>
  <calcPr calcId="162913"/>
  <customWorkbookViews>
    <customWorkbookView name="Bernard Mélou - Affichage personnalisé" guid="{085213FC-0D16-4575-A29F-2622D3DE0902}" mergeInterval="0" personalView="1" maximized="1" xWindow="-8" yWindow="-8" windowWidth="1936" windowHeight="1176" tabRatio="885" activeSheetId="2"/>
    <customWorkbookView name="Briant Estrella Benita - Affichage personnalisé" guid="{F1A91634-1227-4882-B727-F09768847CED}" mergeInterval="0" personalView="1" maximized="1" xWindow="-8" yWindow="-8" windowWidth="1936" windowHeight="1176" tabRatio="885" activeSheetId="6"/>
    <customWorkbookView name="Lamon Philippe - Affichage personnalisé" guid="{C27DE090-7FDA-4852-9E44-0D3926F9288E}" mergeInterval="0" personalView="1" maximized="1" xWindow="-8" yWindow="-8" windowWidth="1936" windowHeight="1176" tabRatio="885" activeSheetId="2"/>
    <customWorkbookView name="Charles-Guillaume Nicole - Affichage personnalisé" guid="{9CF456AE-8BA4-A04A-93AF-EC61C1F9281B}" mergeInterval="0" personalView="1" maximized="1" xWindow="43" yWindow="23" windowWidth="1237" windowHeight="777" tabRatio="885" activeSheetId="4"/>
    <customWorkbookView name="Thuillard Mélanie  - Affichage personnalisé" guid="{AFC86CE4-CB59-4B09-AE03-2929263E1338}" mergeInterval="0" personalView="1" maximized="1" xWindow="-8" yWindow="-8" windowWidth="1936" windowHeight="1176" tabRatio="885" activeSheetId="5"/>
    <customWorkbookView name="Nicole Charles-Guillaume - Affichage personnalisé" guid="{E73C4ED7-B489-4C87-92AD-120802244F4C}" mergeInterval="0" personalView="1" maximized="1" xWindow="-13" yWindow="-13" windowWidth="3026" windowHeight="1946" tabRatio="885" activeSheetId="6"/>
    <customWorkbookView name="Turberg Pascal - Affichage personnalisé" guid="{042DE182-4B31-4B9B-AB8F-A8CD006CB1F6}" mergeInterval="0" personalView="1" maximized="1" xWindow="-8" yWindow="-8" windowWidth="1936" windowHeight="1056" tabRatio="885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6" l="1"/>
  <c r="E9" i="6"/>
  <c r="E8" i="5"/>
  <c r="E43" i="5"/>
  <c r="R34" i="3"/>
  <c r="B64" i="3"/>
  <c r="B63" i="3"/>
  <c r="B62" i="3"/>
  <c r="E65" i="2"/>
  <c r="R35" i="2"/>
  <c r="R28" i="2"/>
  <c r="R65" i="2" s="1"/>
  <c r="Q14" i="2"/>
  <c r="Q20" i="2"/>
  <c r="G65" i="2"/>
  <c r="F65" i="2"/>
  <c r="Q12" i="2"/>
  <c r="Q8" i="2" s="1"/>
  <c r="I65" i="2"/>
  <c r="H66" i="2"/>
  <c r="L24" i="1"/>
  <c r="L7" i="1"/>
  <c r="P65" i="2"/>
  <c r="O65" i="2"/>
  <c r="N66" i="2" s="1"/>
  <c r="N65" i="2"/>
  <c r="M65" i="2"/>
  <c r="K65" i="2"/>
  <c r="K66" i="2" s="1"/>
  <c r="L65" i="2"/>
  <c r="K32" i="1"/>
  <c r="J32" i="1"/>
  <c r="I32" i="1"/>
  <c r="H32" i="1"/>
  <c r="F32" i="1"/>
  <c r="G32" i="1"/>
  <c r="Q69" i="4"/>
  <c r="Q57" i="4"/>
  <c r="Q48" i="4"/>
  <c r="Q23" i="4"/>
  <c r="Q47" i="4"/>
  <c r="Q17" i="4"/>
  <c r="Q51" i="4"/>
  <c r="Q53" i="4"/>
  <c r="Q38" i="4"/>
  <c r="Q37" i="4"/>
  <c r="Q41" i="4"/>
  <c r="Q26" i="4"/>
  <c r="Q29" i="4"/>
  <c r="Q30" i="4"/>
  <c r="Q31" i="4"/>
  <c r="Q33" i="4"/>
  <c r="Q68" i="4"/>
  <c r="Q63" i="4"/>
  <c r="Q49" i="4"/>
  <c r="Q46" i="4"/>
  <c r="Q44" i="4"/>
  <c r="Q42" i="4"/>
  <c r="Q22" i="4"/>
  <c r="R26" i="3"/>
  <c r="F33" i="1"/>
  <c r="E66" i="2" l="1"/>
  <c r="I33" i="1"/>
  <c r="L32" i="1"/>
  <c r="Q65" i="2"/>
</calcChain>
</file>

<file path=xl/sharedStrings.xml><?xml version="1.0" encoding="utf-8"?>
<sst xmlns="http://schemas.openxmlformats.org/spreadsheetml/2006/main" count="1555" uniqueCount="582">
  <si>
    <t>SIE</t>
  </si>
  <si>
    <t>GC</t>
  </si>
  <si>
    <t xml:space="preserve"> </t>
  </si>
  <si>
    <t>de modification</t>
  </si>
  <si>
    <t>Enseignants</t>
  </si>
  <si>
    <t>c</t>
  </si>
  <si>
    <t>e</t>
  </si>
  <si>
    <t>p</t>
  </si>
  <si>
    <t>Analyse III</t>
  </si>
  <si>
    <t>Géométrie</t>
  </si>
  <si>
    <t>Brühwiler</t>
  </si>
  <si>
    <t>Muttoni</t>
  </si>
  <si>
    <t>GC/SIE/AR</t>
  </si>
  <si>
    <t>Professeurs divers</t>
  </si>
  <si>
    <t>Golay</t>
  </si>
  <si>
    <t>MA</t>
  </si>
  <si>
    <t>PH</t>
  </si>
  <si>
    <t>MX</t>
  </si>
  <si>
    <t>Projet de systèmes civils</t>
  </si>
  <si>
    <t>Divers enseignants</t>
  </si>
  <si>
    <t>CGC</t>
  </si>
  <si>
    <t>Sections</t>
  </si>
  <si>
    <t>Crédits</t>
  </si>
  <si>
    <t>cours</t>
  </si>
  <si>
    <t>donnés en</t>
  </si>
  <si>
    <t>Dynamique des structures</t>
  </si>
  <si>
    <t>AR</t>
  </si>
  <si>
    <t>Ponts en béton</t>
  </si>
  <si>
    <t>Gilliéron</t>
  </si>
  <si>
    <t>Barrages et ouvrages hydrauliques annexes</t>
  </si>
  <si>
    <t>Hydraulique fluviale et aménagement des cours d'eau</t>
  </si>
  <si>
    <t>Gnansounou</t>
  </si>
  <si>
    <t>Modélisation numérique des solides et structures</t>
  </si>
  <si>
    <t>Wieser</t>
  </si>
  <si>
    <t>Ouvrages liés au sol</t>
  </si>
  <si>
    <t>Analyse des structures</t>
  </si>
  <si>
    <t>Conception et dimensionnement des structures</t>
  </si>
  <si>
    <t>Ponts et bâtiments</t>
  </si>
  <si>
    <t>Transport et territoire</t>
  </si>
  <si>
    <t>Société et environnement</t>
  </si>
  <si>
    <t>Lestuzzi</t>
  </si>
  <si>
    <t>Structures en métal, chapitres choisis</t>
  </si>
  <si>
    <t>Advanced Composites in Engineering Structures</t>
  </si>
  <si>
    <t>Cycle Master</t>
  </si>
  <si>
    <t>Hydraulique</t>
  </si>
  <si>
    <t>Coeff.</t>
  </si>
  <si>
    <t>Période</t>
  </si>
  <si>
    <t>Type</t>
  </si>
  <si>
    <t>des</t>
  </si>
  <si>
    <t>écrit</t>
  </si>
  <si>
    <t>Semestres</t>
  </si>
  <si>
    <t>oral</t>
  </si>
  <si>
    <t>E</t>
  </si>
  <si>
    <t>H</t>
  </si>
  <si>
    <t>Burdet</t>
  </si>
  <si>
    <t>Projet GC</t>
  </si>
  <si>
    <t>Laboratoire GC</t>
  </si>
  <si>
    <t>Planification intégrée des infrastructures d'énergie</t>
  </si>
  <si>
    <t>Nussbaumer</t>
  </si>
  <si>
    <t>Structure et architecture</t>
  </si>
  <si>
    <t>Pré-étude obligatoire au semestre M3</t>
  </si>
  <si>
    <t>Pré-étude projet de master</t>
  </si>
  <si>
    <t>Ancey</t>
  </si>
  <si>
    <t>des cours</t>
  </si>
  <si>
    <t>Matières</t>
  </si>
  <si>
    <t>Probabilités et statistique</t>
  </si>
  <si>
    <t>Les enseignants, les crédits et la période des cours sont indiqués sous réserve de modification.</t>
  </si>
  <si>
    <t xml:space="preserve">Livret </t>
  </si>
  <si>
    <t>Économie hydraulique</t>
  </si>
  <si>
    <t>Études d'impact</t>
  </si>
  <si>
    <t>Énergie</t>
  </si>
  <si>
    <t>Étude et analyse des systèmes énergétiques</t>
  </si>
  <si>
    <t>Matériaux et structures</t>
  </si>
  <si>
    <t>spécialisations</t>
  </si>
  <si>
    <t>SGC - Spécialisation</t>
  </si>
  <si>
    <t>Spécialisation "Géotechnique"</t>
  </si>
  <si>
    <t>Spécialisation "Transport et Mobilité"</t>
  </si>
  <si>
    <t>Spécialisation "Ingénierie structurale"</t>
  </si>
  <si>
    <t>Spécialisations</t>
  </si>
  <si>
    <t>Spécialisation "Hydraulique et Énergie"</t>
  </si>
  <si>
    <t>GÉNIE CIVIL</t>
  </si>
  <si>
    <t>Risques hydrologiques et aménagements</t>
  </si>
  <si>
    <t>Gargiani</t>
  </si>
  <si>
    <t>sem P</t>
  </si>
  <si>
    <t>sem A</t>
  </si>
  <si>
    <t>sem A ou P</t>
  </si>
  <si>
    <t>P</t>
  </si>
  <si>
    <t>A</t>
  </si>
  <si>
    <t>A+P</t>
  </si>
  <si>
    <t>Denarié</t>
  </si>
  <si>
    <t>Éco-morphologie fluviale</t>
  </si>
  <si>
    <t>Ondes de crue et de rupture de barrage</t>
  </si>
  <si>
    <t>Groupe "Branches à option" (moyenne par semestre) :</t>
  </si>
  <si>
    <t>B</t>
  </si>
  <si>
    <t>C</t>
  </si>
  <si>
    <t>D</t>
  </si>
  <si>
    <t>Muttoni/Fernandez Ruiz</t>
  </si>
  <si>
    <t>Système d'Information Géographique (SIG)</t>
  </si>
  <si>
    <t>Mécanique des sols et écoulements souterrains</t>
  </si>
  <si>
    <t>Unité d'enseignement ENAC</t>
  </si>
  <si>
    <t>Structures en métal</t>
  </si>
  <si>
    <t>Merminod</t>
  </si>
  <si>
    <t>Sécurité et fiabilité</t>
  </si>
  <si>
    <t>MTE</t>
  </si>
  <si>
    <t>Projet interdisciplinaire à option</t>
  </si>
  <si>
    <t>Analyse I (en français) ou</t>
  </si>
  <si>
    <t>Analyse II (en français) ou</t>
  </si>
  <si>
    <t>Il est possible de choisir une spécialisation ou un mineur de 30 crédits à l'intérieur des options.</t>
  </si>
  <si>
    <t>Mineur et spécialisation</t>
  </si>
  <si>
    <t>Fundamentals of traffic operations and control</t>
  </si>
  <si>
    <t>Stage d'ingénieur</t>
  </si>
  <si>
    <t>Voir les modalités dans le règlement d'application</t>
  </si>
  <si>
    <t>Bloc 1 "Branches de base" :</t>
  </si>
  <si>
    <t>Urban hydraulic systems</t>
  </si>
  <si>
    <t>Pfister M.</t>
  </si>
  <si>
    <t xml:space="preserve">sous réserve </t>
  </si>
  <si>
    <t>sous réserve</t>
  </si>
  <si>
    <t>Total des crédits du cycle master :</t>
  </si>
  <si>
    <t>ou</t>
  </si>
  <si>
    <t>Mineur</t>
  </si>
  <si>
    <t>Mécanique des fluides (pour GC)</t>
  </si>
  <si>
    <t>Codes</t>
  </si>
  <si>
    <t>HUM-nnn</t>
  </si>
  <si>
    <t>CIVIL-124</t>
  </si>
  <si>
    <t>MATH-265</t>
  </si>
  <si>
    <t>CIVIL-210</t>
  </si>
  <si>
    <t>CIVIL-203</t>
  </si>
  <si>
    <t>CIVIL-234</t>
  </si>
  <si>
    <t>CIVIL-235</t>
  </si>
  <si>
    <t>CIVIL-312</t>
  </si>
  <si>
    <t>CIVIL-330</t>
  </si>
  <si>
    <t>CIVIL-340</t>
  </si>
  <si>
    <t>CIVIL-321</t>
  </si>
  <si>
    <t>CIVIL-390</t>
  </si>
  <si>
    <t>ENV-221</t>
  </si>
  <si>
    <t>ENG-267</t>
  </si>
  <si>
    <t>ENG-366</t>
  </si>
  <si>
    <t>ENV-342</t>
  </si>
  <si>
    <t>CIVIL-438</t>
  </si>
  <si>
    <t>CIVIL-420</t>
  </si>
  <si>
    <t>ENG-470</t>
  </si>
  <si>
    <t>CIVIL-490</t>
  </si>
  <si>
    <t>CIVIL-491</t>
  </si>
  <si>
    <t>CIVIL-492</t>
  </si>
  <si>
    <t>CIVIL-598</t>
  </si>
  <si>
    <t>GÉNIE CIVIL - Options</t>
  </si>
  <si>
    <t>CIVIL-402</t>
  </si>
  <si>
    <t>CIVIL-404</t>
  </si>
  <si>
    <t>CIVIL-527</t>
  </si>
  <si>
    <t>CIVIL-443</t>
  </si>
  <si>
    <t>CIVIL-433</t>
  </si>
  <si>
    <t>CIVIL-532</t>
  </si>
  <si>
    <t>CIVIL-434</t>
  </si>
  <si>
    <t>CIVIL-526</t>
  </si>
  <si>
    <t>CIVIL-522</t>
  </si>
  <si>
    <t>CIVIL-430</t>
  </si>
  <si>
    <t>CIVIL-436</t>
  </si>
  <si>
    <t>CIVIL-437</t>
  </si>
  <si>
    <t>CIVIL-412</t>
  </si>
  <si>
    <t>CIVIL-411</t>
  </si>
  <si>
    <t>CIVIL-410</t>
  </si>
  <si>
    <t>CIVIL-515</t>
  </si>
  <si>
    <t>CIVIL-413</t>
  </si>
  <si>
    <t>CIVIL-441</t>
  </si>
  <si>
    <t>ENG-445</t>
  </si>
  <si>
    <t>CIVIL-442</t>
  </si>
  <si>
    <t>CIVIL-457</t>
  </si>
  <si>
    <t>CIVIL-557</t>
  </si>
  <si>
    <t>CIVIL-451</t>
  </si>
  <si>
    <t>CIVIL-476</t>
  </si>
  <si>
    <t>ENG-474</t>
  </si>
  <si>
    <t>ENG-471</t>
  </si>
  <si>
    <t>CIVIL-493</t>
  </si>
  <si>
    <t>MATH-251a</t>
  </si>
  <si>
    <t>MATH-203b</t>
  </si>
  <si>
    <t>MATH-123b</t>
  </si>
  <si>
    <t>CIVIL-331</t>
  </si>
  <si>
    <t xml:space="preserve">Légende : </t>
  </si>
  <si>
    <t>* = cours hors plan d'études pour les étudiants ne faisant pas la spécialisation</t>
  </si>
  <si>
    <t>A = automne, P = printemps - 1 semestre comprend 14 semaines</t>
  </si>
  <si>
    <t>Mineurs :</t>
  </si>
  <si>
    <t>Parmi les mineurs offerts par l'EPFL, la section recommande à ses étudiants les mineurs suivants :</t>
  </si>
  <si>
    <t>Le choix des cours de tous les mineurs se fait sur conseil de la section de l'étudiant et du responsable du mineur.</t>
  </si>
  <si>
    <t>Vurpillot/Lestuzzi</t>
  </si>
  <si>
    <t>Statique II</t>
  </si>
  <si>
    <t>Analyse IV</t>
  </si>
  <si>
    <t>Stage obligatoire</t>
  </si>
  <si>
    <t>CIVIL-224</t>
  </si>
  <si>
    <t>ENV-340</t>
  </si>
  <si>
    <t>MGT-426</t>
  </si>
  <si>
    <t>MGT-427</t>
  </si>
  <si>
    <t>ENV-443</t>
  </si>
  <si>
    <t>AR-458</t>
  </si>
  <si>
    <t>AR-224</t>
  </si>
  <si>
    <t>AR-323/324</t>
  </si>
  <si>
    <t>ENV-418</t>
  </si>
  <si>
    <t>ENV-417</t>
  </si>
  <si>
    <t>Rossi L.</t>
  </si>
  <si>
    <t>ENV-524</t>
  </si>
  <si>
    <t>CIVIL-237</t>
  </si>
  <si>
    <t>Divers</t>
  </si>
  <si>
    <t>sem  A</t>
  </si>
  <si>
    <t>SHS : projet</t>
  </si>
  <si>
    <t>sem  P</t>
  </si>
  <si>
    <t>SHS : introduction au projet</t>
  </si>
  <si>
    <t>Decision-aid methodologies in transportation</t>
  </si>
  <si>
    <t>Statique I</t>
  </si>
  <si>
    <t>Beyer K.</t>
  </si>
  <si>
    <t>CIVIL-225</t>
  </si>
  <si>
    <t>Projet</t>
  </si>
  <si>
    <t>Bloc 2 "Branches spécifiques A" :</t>
  </si>
  <si>
    <t>Bloc 3 "Branches spécifiques B" :</t>
  </si>
  <si>
    <t>Villes et transports</t>
  </si>
  <si>
    <t>Analyse et management des risques industriels</t>
  </si>
  <si>
    <t>ENV-508</t>
  </si>
  <si>
    <t>Berriot</t>
  </si>
  <si>
    <t>Mécanique des milieux continus (pour GC)</t>
  </si>
  <si>
    <t>Structures en béton</t>
  </si>
  <si>
    <t>CIVIL-597</t>
  </si>
  <si>
    <t>Laloui/Koliji</t>
  </si>
  <si>
    <t>MATH-463</t>
  </si>
  <si>
    <t>Polytechnique</t>
  </si>
  <si>
    <t>Spécifique</t>
  </si>
  <si>
    <t>Enjeux mondiaux</t>
  </si>
  <si>
    <t>branche</t>
  </si>
  <si>
    <t>Type de</t>
  </si>
  <si>
    <t>MATH-101a</t>
  </si>
  <si>
    <t>Analyse I (en anglais)</t>
  </si>
  <si>
    <t>Analyse II (en anglais)</t>
  </si>
  <si>
    <t>MATH-111a</t>
  </si>
  <si>
    <t>Analyse I (en allemand) ou</t>
  </si>
  <si>
    <t>Algèbre linéaire (en français) ou</t>
  </si>
  <si>
    <t>Algèbre linéaire (en anglais)</t>
  </si>
  <si>
    <t>MATH-101de</t>
  </si>
  <si>
    <t>MATH-101en</t>
  </si>
  <si>
    <t>MATH-111en</t>
  </si>
  <si>
    <t>PHYS-101en</t>
  </si>
  <si>
    <t>PHYS-106en</t>
  </si>
  <si>
    <t>Bloc 1 :</t>
  </si>
  <si>
    <t>Bloc 2 :</t>
  </si>
  <si>
    <t>PHYS-101a</t>
  </si>
  <si>
    <t>BA1</t>
  </si>
  <si>
    <t>BA2</t>
  </si>
  <si>
    <t>BA3</t>
  </si>
  <si>
    <t>BA4</t>
  </si>
  <si>
    <t>BA5</t>
  </si>
  <si>
    <t>BA6</t>
  </si>
  <si>
    <t>MA1</t>
  </si>
  <si>
    <t>MA2</t>
  </si>
  <si>
    <t>MA3</t>
  </si>
  <si>
    <t>MA1 ou MA3</t>
  </si>
  <si>
    <t>CDH</t>
  </si>
  <si>
    <t>Travaux souterrains</t>
  </si>
  <si>
    <t>Remarque :</t>
  </si>
  <si>
    <t>Les cours en allemand et en anglais sont disponibles sous réserve de la compatiblité des horaire des cours.</t>
  </si>
  <si>
    <t>Natterer</t>
  </si>
  <si>
    <t>épreuves *</t>
  </si>
  <si>
    <t>examen *</t>
  </si>
  <si>
    <t>Remarques :</t>
  </si>
  <si>
    <t>*  Se référer à l’art. 3 al. 4 du règlement d’application</t>
  </si>
  <si>
    <t>Seismic engineering</t>
  </si>
  <si>
    <t>Bloc 4 "Branches spécifiques C" :</t>
  </si>
  <si>
    <t>Bloc 5 "Branches spécifiques D" :</t>
  </si>
  <si>
    <t>Slope stability</t>
  </si>
  <si>
    <t>Conception des ponts</t>
  </si>
  <si>
    <t>Histoire de l'architecture IV *</t>
  </si>
  <si>
    <t>Histoire de l'architecture V,VI *</t>
  </si>
  <si>
    <t>Hydrologie urbaine *</t>
  </si>
  <si>
    <t>Géotechnique (B)</t>
  </si>
  <si>
    <t>Transport et Mobilité (C)</t>
  </si>
  <si>
    <t>Ingénierie structurale (D)</t>
  </si>
  <si>
    <t>Hydraulique et Énergie (E)</t>
  </si>
  <si>
    <t>- Design Intégré, Architecture et Durabilité (IDEAS) (AR)</t>
  </si>
  <si>
    <t>HUM-1nn</t>
  </si>
  <si>
    <t>divers enseignants</t>
  </si>
  <si>
    <t>Bloc 6 "Branches à option" :</t>
  </si>
  <si>
    <t>Muttoni/Nussbaumer</t>
  </si>
  <si>
    <t>Bloc 7 "Projeter ensemble" :</t>
  </si>
  <si>
    <t>Esthétique des ouvrages de génie civil</t>
  </si>
  <si>
    <t>biennaux</t>
  </si>
  <si>
    <t>Molinari J.-F.</t>
  </si>
  <si>
    <t>Natterer Jo.</t>
  </si>
  <si>
    <t>Martinoli A.</t>
  </si>
  <si>
    <t>CIVIL-447</t>
  </si>
  <si>
    <t>CIVIL-530</t>
  </si>
  <si>
    <t>CIVIL-474</t>
  </si>
  <si>
    <t>Molinari</t>
  </si>
  <si>
    <t>AR-535</t>
  </si>
  <si>
    <t>Ville et mobilité*</t>
  </si>
  <si>
    <t>Enseignement facultatif</t>
  </si>
  <si>
    <t>(2)</t>
  </si>
  <si>
    <t>Nussbaum</t>
  </si>
  <si>
    <t>Molinari/Anciaux</t>
  </si>
  <si>
    <t>Ouvrages et aménagements hydrauliques</t>
  </si>
  <si>
    <t xml:space="preserve">Esthétique des ouvrages de génie civil </t>
  </si>
  <si>
    <t>Structures existantes, bases</t>
  </si>
  <si>
    <r>
      <t xml:space="preserve">Structures existantes, bases </t>
    </r>
    <r>
      <rPr>
        <strike/>
        <sz val="7"/>
        <color indexed="10"/>
        <rFont val="Times New Roman"/>
        <family val="1"/>
      </rPr>
      <t/>
    </r>
  </si>
  <si>
    <t>Structures existantes, chapitres choisis</t>
  </si>
  <si>
    <t>Localisation par satellites*</t>
  </si>
  <si>
    <t>Logistique et analyse de la demande*</t>
  </si>
  <si>
    <t>MATH-458</t>
  </si>
  <si>
    <t>Programming Concept in Scientific Computing </t>
  </si>
  <si>
    <t>Anciaux</t>
  </si>
  <si>
    <t>Cycle Propédeutique</t>
  </si>
  <si>
    <t>Cycle Bachelor</t>
  </si>
  <si>
    <t>Defert/Vulliet</t>
  </si>
  <si>
    <t xml:space="preserve">Analyse et gestion de risques </t>
  </si>
  <si>
    <t>Lecampion</t>
  </si>
  <si>
    <t>CIVIL-428</t>
  </si>
  <si>
    <t>CIVIL-429</t>
  </si>
  <si>
    <t>ENG-274</t>
  </si>
  <si>
    <t>Totaux tronc commun :</t>
  </si>
  <si>
    <t>Totaux par semaine :</t>
  </si>
  <si>
    <t>Ville et transports</t>
  </si>
  <si>
    <t>Mathematical modelling of behaviour</t>
  </si>
  <si>
    <t>Kaufmann/Ravalet</t>
  </si>
  <si>
    <t>Analyse et gestion de risques</t>
  </si>
  <si>
    <t xml:space="preserve">Analyse et gestion des risques </t>
  </si>
  <si>
    <t>2e</t>
  </si>
  <si>
    <t>3e</t>
  </si>
  <si>
    <t>Schmidt F./Devanthéry/Helfer</t>
  </si>
  <si>
    <t>CIVIL-308</t>
  </si>
  <si>
    <t>Violay/Sandrone</t>
  </si>
  <si>
    <t>CIVIL-306</t>
  </si>
  <si>
    <t>Energy conversion and renewable energy</t>
  </si>
  <si>
    <t>Laloui</t>
  </si>
  <si>
    <t>Geophysics for engineers</t>
  </si>
  <si>
    <t>Lignos</t>
  </si>
  <si>
    <t>Management de projet et analyse du risque</t>
  </si>
  <si>
    <t>Seingre/Sandrone</t>
  </si>
  <si>
    <r>
      <t xml:space="preserve">Geomechanics </t>
    </r>
    <r>
      <rPr>
        <sz val="7"/>
        <color indexed="10"/>
        <rFont val="Times New Roman"/>
        <family val="1"/>
      </rPr>
      <t/>
    </r>
  </si>
  <si>
    <t>Lignos D.</t>
  </si>
  <si>
    <t>GM</t>
  </si>
  <si>
    <t>MATH-106en</t>
  </si>
  <si>
    <t>Mécanique des roches et ouvrages souterrains</t>
  </si>
  <si>
    <t>Ouvrages géotechniques</t>
  </si>
  <si>
    <t>AR/GC/SIE</t>
  </si>
  <si>
    <t>Energy geostructures</t>
  </si>
  <si>
    <t>Advanced composites in engineering structures</t>
  </si>
  <si>
    <t>Programming concept in scientific computing </t>
  </si>
  <si>
    <t>Advanced steel design</t>
  </si>
  <si>
    <t>CIVIL-435</t>
  </si>
  <si>
    <t>8 semaines</t>
  </si>
  <si>
    <t>Structural stability</t>
  </si>
  <si>
    <t>Information, calcul, communication</t>
  </si>
  <si>
    <t>CIVIL-444</t>
  </si>
  <si>
    <t>CIVIL-448</t>
  </si>
  <si>
    <t>CIVIL-449</t>
  </si>
  <si>
    <t>PENS-490</t>
  </si>
  <si>
    <t>Hogge</t>
  </si>
  <si>
    <t>CIVIL-122</t>
  </si>
  <si>
    <t>Structures I</t>
  </si>
  <si>
    <t>Structures II</t>
  </si>
  <si>
    <t>CIVIL-123</t>
  </si>
  <si>
    <t>PENS-2nn</t>
  </si>
  <si>
    <t>PENS-3nn</t>
  </si>
  <si>
    <t>Totaux tronc commun (moyenne):</t>
  </si>
  <si>
    <t>Totaux par semaine (moyenne):</t>
  </si>
  <si>
    <t>Geomechanics (Cours obligatoire du bloc 1)</t>
  </si>
  <si>
    <t>Management de projet et analyse du risque* (groupe options GC)</t>
  </si>
  <si>
    <t>Dynamique des structures (Cours obl bloc 1)</t>
  </si>
  <si>
    <t>Spécialisations et mineurs</t>
  </si>
  <si>
    <t xml:space="preserve">              </t>
  </si>
  <si>
    <t>sans retrait</t>
  </si>
  <si>
    <t>Sans retrait :  pas de retrait possible après le délai d'inscription</t>
  </si>
  <si>
    <t>Semaine ENAC</t>
  </si>
  <si>
    <r>
      <t>Schmidt F.</t>
    </r>
    <r>
      <rPr>
        <b/>
        <sz val="7"/>
        <rFont val="Cambria"/>
        <family val="1"/>
        <scheme val="major"/>
      </rPr>
      <t>/</t>
    </r>
    <r>
      <rPr>
        <sz val="7"/>
        <rFont val="Cambria"/>
        <family val="1"/>
        <scheme val="major"/>
      </rPr>
      <t>Devanthéry/Helfer</t>
    </r>
  </si>
  <si>
    <r>
      <t>B</t>
    </r>
    <r>
      <rPr>
        <sz val="7"/>
        <rFont val="Cambria"/>
        <family val="1"/>
        <scheme val="major"/>
      </rPr>
      <t xml:space="preserve"> Géotechnique</t>
    </r>
  </si>
  <si>
    <r>
      <t>C</t>
    </r>
    <r>
      <rPr>
        <sz val="7"/>
        <rFont val="Cambria"/>
        <family val="1"/>
        <scheme val="major"/>
      </rPr>
      <t xml:space="preserve"> Transport et Mobilité</t>
    </r>
  </si>
  <si>
    <r>
      <t>D</t>
    </r>
    <r>
      <rPr>
        <sz val="7"/>
        <rFont val="Cambria"/>
        <family val="1"/>
        <scheme val="major"/>
      </rPr>
      <t xml:space="preserve"> Ingénierie structurale</t>
    </r>
  </si>
  <si>
    <r>
      <t>E</t>
    </r>
    <r>
      <rPr>
        <sz val="7"/>
        <rFont val="Cambria"/>
        <family val="1"/>
        <scheme val="major"/>
      </rPr>
      <t xml:space="preserve"> Hydraulique et Énergie</t>
    </r>
  </si>
  <si>
    <t>Vulliet</t>
  </si>
  <si>
    <t>1 semaine</t>
  </si>
  <si>
    <t>Tille</t>
  </si>
  <si>
    <t>Advanced design of concrete structures</t>
  </si>
  <si>
    <t>PENS-491</t>
  </si>
  <si>
    <t>en été</t>
  </si>
  <si>
    <t>Dimensionnement des constructions en bois</t>
  </si>
  <si>
    <t>Friedli</t>
  </si>
  <si>
    <t>Conception des constructions en bois</t>
  </si>
  <si>
    <t>Gnansounou/Nussbaumer/ Wienold</t>
  </si>
  <si>
    <t>CIVIL-414</t>
  </si>
  <si>
    <t>MATH-111pi</t>
  </si>
  <si>
    <t>Building energetics</t>
  </si>
  <si>
    <t>Tufo</t>
  </si>
  <si>
    <t>Muttoni/Wahlen</t>
  </si>
  <si>
    <t>Matériaux</t>
  </si>
  <si>
    <t>CIVIL-459</t>
  </si>
  <si>
    <t>EE-558</t>
  </si>
  <si>
    <t>P. Vandergheynst/P.Frossard</t>
  </si>
  <si>
    <t>EL</t>
  </si>
  <si>
    <t>EE-477</t>
  </si>
  <si>
    <t>Multivariable control and coordination systems</t>
  </si>
  <si>
    <t>D. Gillet</t>
  </si>
  <si>
    <t>Levêque/Pellet</t>
  </si>
  <si>
    <t>Physique générale : mécanique (en français) ou</t>
  </si>
  <si>
    <t>Physique générale : mécanique (en anglais)</t>
  </si>
  <si>
    <t>Physique générale : thermodynamique (en français) ou</t>
  </si>
  <si>
    <t>Physique générale : thermodynamique (en anglais)</t>
  </si>
  <si>
    <t>Beyer K./Godio</t>
  </si>
  <si>
    <t>Kressner</t>
  </si>
  <si>
    <t>Geroliminis</t>
  </si>
  <si>
    <t>De Cesare / Manso</t>
  </si>
  <si>
    <t>Manso/De Cesare</t>
  </si>
  <si>
    <t xml:space="preserve">Engineering geology for geo-energy </t>
  </si>
  <si>
    <t>Manso/Mouvet</t>
  </si>
  <si>
    <t>G. De Cesare/André/Arborino</t>
  </si>
  <si>
    <t>Modélisation des systèmes énergétiques</t>
  </si>
  <si>
    <r>
      <rPr>
        <sz val="7"/>
        <rFont val="Cambria"/>
        <family val="1"/>
        <scheme val="major"/>
      </rPr>
      <t>Droit de la construction pour ingénieurs I</t>
    </r>
    <r>
      <rPr>
        <strike/>
        <sz val="7"/>
        <rFont val="Cambria"/>
        <family val="1"/>
        <scheme val="major"/>
      </rPr>
      <t xml:space="preserve"> </t>
    </r>
  </si>
  <si>
    <r>
      <rPr>
        <sz val="7"/>
        <rFont val="Cambria"/>
        <family val="1"/>
        <scheme val="major"/>
      </rPr>
      <t>Droit de la construction pour ingénieurs II</t>
    </r>
    <r>
      <rPr>
        <strike/>
        <sz val="7"/>
        <rFont val="Cambria"/>
        <family val="1"/>
        <scheme val="major"/>
      </rPr>
      <t xml:space="preserve">  </t>
    </r>
  </si>
  <si>
    <t>Müller/Zufferey</t>
  </si>
  <si>
    <t>Müller/Zufferey/Mouvet</t>
  </si>
  <si>
    <r>
      <t>Engineering geology for geo-energy</t>
    </r>
    <r>
      <rPr>
        <strike/>
        <sz val="7"/>
        <rFont val="Cambria"/>
        <family val="1"/>
        <scheme val="major"/>
      </rPr>
      <t xml:space="preserve"> </t>
    </r>
  </si>
  <si>
    <t xml:space="preserve">Modélisation des systèmes énergétiques </t>
  </si>
  <si>
    <t>Droit de la construction pour ingénieurs I</t>
  </si>
  <si>
    <t>Chimie générale</t>
  </si>
  <si>
    <t>CIVIL-403</t>
  </si>
  <si>
    <t>Géologie de la construction et de l'environnement</t>
  </si>
  <si>
    <t>Tacher</t>
  </si>
  <si>
    <t>Khovalyg</t>
  </si>
  <si>
    <t>Domer</t>
  </si>
  <si>
    <t>Thermodynamics of comfort in buildings</t>
  </si>
  <si>
    <t>CIVIL-450</t>
  </si>
  <si>
    <t>CIVIL-307</t>
  </si>
  <si>
    <t>CS-119h</t>
  </si>
  <si>
    <t>MSE-171</t>
  </si>
  <si>
    <t>CH-160b</t>
  </si>
  <si>
    <t>Licina</t>
  </si>
  <si>
    <t>CIVIL-460</t>
  </si>
  <si>
    <t>Indoor air quality and ventilation</t>
  </si>
  <si>
    <t>Terrettaz</t>
  </si>
  <si>
    <t>IDEAS</t>
  </si>
  <si>
    <t>Géologie</t>
  </si>
  <si>
    <t>Computational geomechanics</t>
  </si>
  <si>
    <t>Laloui/Terzis</t>
  </si>
  <si>
    <t>Élément de géomatique</t>
  </si>
  <si>
    <t>ENV-140</t>
  </si>
  <si>
    <t>Infrastructures de transport I</t>
  </si>
  <si>
    <t>Infrastructures de transport II</t>
  </si>
  <si>
    <t>Méthodes d'estimation</t>
  </si>
  <si>
    <t>Spatial Decision Support System</t>
  </si>
  <si>
    <t>UT</t>
  </si>
  <si>
    <t>Algèbre linéaire (classe inversée)</t>
  </si>
  <si>
    <t>Vela Arevalo</t>
  </si>
  <si>
    <t>Maddocks</t>
  </si>
  <si>
    <t>Christoforou /Cochon De Lapparent</t>
  </si>
  <si>
    <t>Maréchal, Moret</t>
  </si>
  <si>
    <t>Transportation systems engineering I</t>
  </si>
  <si>
    <t>Transportation systems engineering II</t>
  </si>
  <si>
    <t>Khovalyg/Licina</t>
  </si>
  <si>
    <t>Manley</t>
  </si>
  <si>
    <t>Rahi</t>
  </si>
  <si>
    <t>Introduction to optimization and operations research</t>
  </si>
  <si>
    <t>CIVIL-422</t>
  </si>
  <si>
    <t>CIVIL-423</t>
  </si>
  <si>
    <t>CIVIL-211</t>
  </si>
  <si>
    <t>CIVIL-352</t>
  </si>
  <si>
    <t>CIVIL-351</t>
  </si>
  <si>
    <t>CIVIL-453</t>
  </si>
  <si>
    <t>CIVIL-454</t>
  </si>
  <si>
    <t>CIVIL-455</t>
  </si>
  <si>
    <t>CIVIL-424</t>
  </si>
  <si>
    <t>CIVIL-369</t>
  </si>
  <si>
    <t>Beyer / Lignos</t>
  </si>
  <si>
    <r>
      <rPr>
        <sz val="7"/>
        <rFont val="Times New Roman"/>
        <family val="1"/>
      </rPr>
      <t>Droit de la construction pour ingénieurs I</t>
    </r>
    <r>
      <rPr>
        <strike/>
        <sz val="7"/>
        <rFont val="Times New Roman"/>
        <family val="1"/>
      </rPr>
      <t xml:space="preserve"> </t>
    </r>
  </si>
  <si>
    <r>
      <rPr>
        <sz val="7"/>
        <rFont val="Times New Roman"/>
        <family val="1"/>
      </rPr>
      <t>Droit de la construction pour ingénieurs II</t>
    </r>
    <r>
      <rPr>
        <strike/>
        <sz val="7"/>
        <rFont val="Times New Roman"/>
        <family val="1"/>
      </rPr>
      <t xml:space="preserve">  </t>
    </r>
  </si>
  <si>
    <t>Ferrari A.</t>
  </si>
  <si>
    <t>CIVIL-463</t>
  </si>
  <si>
    <t>dans un laboratoire EPFL non affilié à la faculté ENAC.</t>
  </si>
  <si>
    <t>Deep Learning for autonomous vehicles</t>
  </si>
  <si>
    <t>Transportation economics</t>
  </si>
  <si>
    <t>Composites design and innovation</t>
  </si>
  <si>
    <t>Vassilopoulos/Molinari</t>
  </si>
  <si>
    <t>Beyer</t>
  </si>
  <si>
    <t>Boehm/Drezet/Scrivener + Dénéréaz/Sofia</t>
  </si>
  <si>
    <t>Baur/Fernandez-Ordonez/Fernandez-Ruiz/Guaita</t>
  </si>
  <si>
    <t>Le cursus peut être complété par un des mineurs figurant dans l'offre de l'EPFL à l'exclusion du mineur "Génie civil" qui ne peut pas être choisi</t>
  </si>
  <si>
    <t>- Science et ingénierie computationnelles (MA)</t>
  </si>
  <si>
    <t>A network tour of data science</t>
  </si>
  <si>
    <t>Fundamentals of traffic operations and control 
(Cours obligatoire du bloc 1)</t>
  </si>
  <si>
    <t>Innovation for construction and the environment</t>
  </si>
  <si>
    <t>CIVIL-212</t>
  </si>
  <si>
    <t>CIVIL-238</t>
  </si>
  <si>
    <t>Bancal</t>
  </si>
  <si>
    <r>
      <t xml:space="preserve">Bloc 1 "Branches théoriques obligatoires" : </t>
    </r>
    <r>
      <rPr>
        <vertAlign val="superscript"/>
        <sz val="7"/>
        <rFont val="Cambria"/>
        <family val="1"/>
        <scheme val="major"/>
      </rPr>
      <t>2)</t>
    </r>
  </si>
  <si>
    <r>
      <t xml:space="preserve">Bloc 2 "Branches pratiques obligatoires" : </t>
    </r>
    <r>
      <rPr>
        <vertAlign val="superscript"/>
        <sz val="7"/>
        <rFont val="Cambria"/>
        <family val="1"/>
        <scheme val="major"/>
      </rPr>
      <t>3)</t>
    </r>
  </si>
  <si>
    <r>
      <t>Projet de construction</t>
    </r>
    <r>
      <rPr>
        <b/>
        <sz val="7"/>
        <color rgb="FFFF0000"/>
        <rFont val="Cambria"/>
        <family val="1"/>
        <scheme val="major"/>
      </rPr>
      <t xml:space="preserve"> </t>
    </r>
    <r>
      <rPr>
        <vertAlign val="superscript"/>
        <sz val="7"/>
        <rFont val="Cambria"/>
        <family val="1"/>
        <scheme val="major"/>
      </rPr>
      <t>4)</t>
    </r>
  </si>
  <si>
    <r>
      <t xml:space="preserve">Projet ENAC </t>
    </r>
    <r>
      <rPr>
        <vertAlign val="superscript"/>
        <sz val="7"/>
        <rFont val="Cambria"/>
        <family val="1"/>
        <scheme val="major"/>
      </rPr>
      <t>5)</t>
    </r>
    <r>
      <rPr>
        <sz val="7"/>
        <rFont val="Cambria"/>
        <family val="1"/>
        <scheme val="major"/>
      </rPr>
      <t xml:space="preserve"> ou UE architecture</t>
    </r>
  </si>
  <si>
    <r>
      <t xml:space="preserve">Summer Workshop </t>
    </r>
    <r>
      <rPr>
        <vertAlign val="superscript"/>
        <sz val="7"/>
        <rFont val="Cambria"/>
        <family val="1"/>
        <scheme val="major"/>
      </rPr>
      <t>5)</t>
    </r>
  </si>
  <si>
    <r>
      <t xml:space="preserve">épreuves </t>
    </r>
    <r>
      <rPr>
        <vertAlign val="superscript"/>
        <sz val="7"/>
        <rFont val="Cambria"/>
        <family val="1"/>
        <scheme val="major"/>
      </rPr>
      <t>1)</t>
    </r>
  </si>
  <si>
    <r>
      <rPr>
        <vertAlign val="superscript"/>
        <sz val="7"/>
        <rFont val="Cambria"/>
        <family val="1"/>
        <scheme val="major"/>
      </rPr>
      <t>1)</t>
    </r>
    <r>
      <rPr>
        <b/>
        <sz val="7"/>
        <color rgb="FFFF0000"/>
        <rFont val="Cambria"/>
        <family val="1"/>
        <scheme val="major"/>
      </rPr>
      <t xml:space="preserve">   </t>
    </r>
    <r>
      <rPr>
        <sz val="7"/>
        <rFont val="Cambria"/>
        <family val="1"/>
        <scheme val="major"/>
      </rPr>
      <t>Se référer à l’art. 3 al. 4 du règlement d’application</t>
    </r>
  </si>
  <si>
    <r>
      <rPr>
        <vertAlign val="superscript"/>
        <sz val="7"/>
        <rFont val="Cambria"/>
        <family val="1"/>
        <scheme val="major"/>
      </rPr>
      <t>2)</t>
    </r>
    <r>
      <rPr>
        <b/>
        <sz val="7"/>
        <color rgb="FFFF0000"/>
        <rFont val="Cambria"/>
        <family val="1"/>
        <scheme val="major"/>
      </rPr>
      <t xml:space="preserve">   </t>
    </r>
    <r>
      <rPr>
        <sz val="7"/>
        <rFont val="Cambria"/>
        <family val="1"/>
        <scheme val="major"/>
      </rPr>
      <t xml:space="preserve">Dans le bloc 1 : branches théoriques obligatoires totalisent 12 crédits, sur les 15 proposés. Se référer à l’art. 9 al. 1 et 3 du règlement d’application
</t>
    </r>
  </si>
  <si>
    <r>
      <rPr>
        <vertAlign val="superscript"/>
        <sz val="7"/>
        <rFont val="Cambria"/>
        <family val="1"/>
        <scheme val="major"/>
      </rPr>
      <t>4)</t>
    </r>
    <r>
      <rPr>
        <sz val="7"/>
        <rFont val="Cambria"/>
        <family val="1"/>
        <scheme val="major"/>
      </rPr>
      <t xml:space="preserve">  Le Projet ENAC et le Projet de construction peuvent être regroupés sur un semestre en un Atelier de deux fois 4 crédits. Sur demande à la section, le projet ENAC peut être réalisé </t>
    </r>
  </si>
  <si>
    <r>
      <rPr>
        <vertAlign val="superscript"/>
        <sz val="7"/>
        <rFont val="Cambria"/>
        <family val="1"/>
        <scheme val="major"/>
      </rPr>
      <t>5)</t>
    </r>
    <r>
      <rPr>
        <sz val="7"/>
        <rFont val="Cambria"/>
        <family val="1"/>
        <scheme val="major"/>
      </rPr>
      <t xml:space="preserve">  Le « Summer Workshop » (PENS-491) ne peut être pris qu’à la place du Projet ENAC (PENS-490)</t>
    </r>
  </si>
  <si>
    <r>
      <t xml:space="preserve">UE génie civil : Docta Manus </t>
    </r>
    <r>
      <rPr>
        <vertAlign val="superscript"/>
        <sz val="7"/>
        <rFont val="Cambria"/>
        <family val="1"/>
        <scheme val="major"/>
      </rPr>
      <t>6)</t>
    </r>
  </si>
  <si>
    <r>
      <t>UE génie civil : construction durable</t>
    </r>
    <r>
      <rPr>
        <b/>
        <sz val="7"/>
        <color rgb="FFFF0000"/>
        <rFont val="Cambria"/>
        <family val="1"/>
        <scheme val="major"/>
      </rPr>
      <t xml:space="preserve"> </t>
    </r>
    <r>
      <rPr>
        <vertAlign val="superscript"/>
        <sz val="7"/>
        <rFont val="Cambria"/>
        <family val="1"/>
        <scheme val="major"/>
      </rPr>
      <t>6)</t>
    </r>
  </si>
  <si>
    <t>CIVIL-475</t>
  </si>
  <si>
    <r>
      <rPr>
        <vertAlign val="superscript"/>
        <sz val="7"/>
        <rFont val="Cambria"/>
        <family val="1"/>
        <scheme val="major"/>
      </rPr>
      <t>6)</t>
    </r>
    <r>
      <rPr>
        <sz val="7"/>
        <rFont val="Cambria"/>
        <family val="1"/>
        <scheme val="major"/>
      </rPr>
      <t xml:space="preserve">  CIVIL-474 et CIVIL-475 UE génie civil: seule une de ces deux branches peut être choisie</t>
    </r>
  </si>
  <si>
    <r>
      <t xml:space="preserve">examen </t>
    </r>
    <r>
      <rPr>
        <vertAlign val="superscript"/>
        <sz val="7"/>
        <rFont val="Cambria"/>
        <family val="1"/>
        <scheme val="major"/>
      </rPr>
      <t>1)</t>
    </r>
  </si>
  <si>
    <t>Vassilopoulos</t>
  </si>
  <si>
    <t>CIVIL-464</t>
  </si>
  <si>
    <t>2021-2022</t>
  </si>
  <si>
    <t>CIVIL-465</t>
  </si>
  <si>
    <r>
      <rPr>
        <vertAlign val="superscript"/>
        <sz val="7"/>
        <rFont val="Cambria"/>
        <family val="1"/>
        <scheme val="major"/>
      </rPr>
      <t>3)</t>
    </r>
    <r>
      <rPr>
        <b/>
        <sz val="7"/>
        <rFont val="Cambria"/>
        <family val="1"/>
        <scheme val="major"/>
      </rPr>
      <t xml:space="preserve">   </t>
    </r>
    <r>
      <rPr>
        <sz val="7"/>
        <rFont val="Cambria"/>
        <family val="1"/>
        <scheme val="major"/>
      </rPr>
      <t>Dans le bloc 2,  choisir quatre différents projets pour 16 crédits parmi les sept branches CIVIL-492, CIVIL-490, CIVIL-491,  PENS-490 ou PENS-491, CIVIL-474 ou CIVIL-475</t>
    </r>
  </si>
  <si>
    <t xml:space="preserve">Advanced Continuum Mechanics </t>
  </si>
  <si>
    <t>Golay/Soutter</t>
  </si>
  <si>
    <t>Signals, instruments and systems</t>
  </si>
  <si>
    <t>Svaldi</t>
  </si>
  <si>
    <t>Wyss</t>
  </si>
  <si>
    <t>Keller</t>
  </si>
  <si>
    <t>Lignos D. / Sousa</t>
  </si>
  <si>
    <t>Etudes d'impact</t>
  </si>
  <si>
    <t>SC/IN</t>
  </si>
  <si>
    <t>!</t>
  </si>
  <si>
    <t>HUM/MGT-nnn</t>
  </si>
  <si>
    <t>SHS : Cours à choix I selon Plan d'études SHS&amp;MGT</t>
  </si>
  <si>
    <t>SHS : Cours à choix II selon Plan d'études SHS&amp;MGT</t>
  </si>
  <si>
    <t>SHS : Cours à choix III selon Plan d'études SHS&amp;MGT</t>
  </si>
  <si>
    <t>SHS : Cours à choix IV selon Plan d'études SHS&amp;MGT</t>
  </si>
  <si>
    <t>CDH/CDM</t>
  </si>
  <si>
    <t>Introduction to machine learning for engineers</t>
  </si>
  <si>
    <t>CIVIL-226</t>
  </si>
  <si>
    <t>Hillel/Dougui</t>
  </si>
  <si>
    <t>Bloc 8 "SHS et MGT transversal" :</t>
  </si>
  <si>
    <t>Structural Mechanics (for GC)</t>
  </si>
  <si>
    <t>Lignos D./Sousa</t>
  </si>
  <si>
    <t>Fundamentals of indoor climate</t>
  </si>
  <si>
    <t>Alahi</t>
  </si>
  <si>
    <t>Droz/Matos</t>
  </si>
  <si>
    <t>Hydrology for engineers</t>
  </si>
  <si>
    <t>Gostner/De Cesare</t>
  </si>
  <si>
    <t>Baumgartner/Violay + Baumgartner</t>
  </si>
  <si>
    <t>ME-409</t>
  </si>
  <si>
    <t>2022-2023</t>
  </si>
  <si>
    <t>Cours donnés par des professeurs invités</t>
  </si>
  <si>
    <t>Ando</t>
  </si>
  <si>
    <t>Sem A</t>
  </si>
  <si>
    <t>Quantitative imaging for civil engineering</t>
  </si>
  <si>
    <t>Selon plan MTE, Change. période des épreuves =&gt; sem A + sans retrait, 05.02.21/vd</t>
  </si>
  <si>
    <t>Nbre</t>
  </si>
  <si>
    <t>places</t>
  </si>
  <si>
    <t>oral
sans retrait</t>
  </si>
  <si>
    <t>CIVIL-510</t>
  </si>
  <si>
    <t>Lurkin</t>
  </si>
  <si>
    <r>
      <t>Rinaldo/</t>
    </r>
    <r>
      <rPr>
        <sz val="7"/>
        <rFont val="Cambria"/>
        <family val="1"/>
        <scheme val="major"/>
      </rPr>
      <t xml:space="preserve">Benettin </t>
    </r>
  </si>
  <si>
    <t xml:space="preserve">Représentation numérique / BIM  </t>
  </si>
  <si>
    <t xml:space="preserve">Infrastructures et batteries hydroélectriques </t>
  </si>
  <si>
    <t xml:space="preserve">Advanced continuum mechanics </t>
  </si>
  <si>
    <t xml:space="preserve">Nonlinear analysis of structures  </t>
  </si>
  <si>
    <r>
      <t>Selected topics in mechanics of solids and structures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(pas donné en 2021-2022)
</t>
    </r>
  </si>
  <si>
    <t>Structures complexes</t>
  </si>
  <si>
    <t>UT/IDEAS</t>
  </si>
  <si>
    <t xml:space="preserve">Introduction to research skills (for GC)  </t>
  </si>
  <si>
    <t>Selected topics in mechanics of solids and structures (pas donné en 2021-2022)</t>
  </si>
  <si>
    <t>Introduction to research skills (for GC)</t>
  </si>
  <si>
    <t>Advanced continuum mechanics</t>
  </si>
  <si>
    <t xml:space="preserve">Introduction to research skills (for GC)   </t>
  </si>
  <si>
    <t xml:space="preserve">Nonlinear analysis of structures   </t>
  </si>
  <si>
    <t xml:space="preserve">Selected topics in mechanics of solids and structures </t>
  </si>
  <si>
    <t xml:space="preserve">Structures complexes </t>
  </si>
  <si>
    <t>MATH-234(a)</t>
  </si>
  <si>
    <t>Marcus</t>
  </si>
  <si>
    <t>Analyse numérique</t>
  </si>
  <si>
    <t>Nobile</t>
  </si>
  <si>
    <t>Davison</t>
  </si>
  <si>
    <t>Colombo</t>
  </si>
  <si>
    <t>Programmation Matlab (pas donné en 2020-21)</t>
  </si>
  <si>
    <t>MATH-106(a)</t>
  </si>
  <si>
    <t>Monod</t>
  </si>
  <si>
    <t>Urech</t>
  </si>
  <si>
    <t>MATH-101(pi)</t>
  </si>
  <si>
    <t>Analyse I (classe inversée)</t>
  </si>
  <si>
    <t>Deparis</t>
  </si>
  <si>
    <t>MATH-207d()</t>
  </si>
  <si>
    <t>De Palma/Geroliminis</t>
  </si>
  <si>
    <t xml:space="preserve">Beyer K. / Lignos </t>
  </si>
  <si>
    <t>Beyer/Weil/Althaus</t>
  </si>
  <si>
    <t>Basterrechea</t>
  </si>
  <si>
    <t>Fernandez-Ordonez</t>
  </si>
  <si>
    <t>Violay/Kuschnir</t>
  </si>
  <si>
    <t>PHYS-106(a)</t>
  </si>
  <si>
    <t>Hebert/Houdré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</si>
</sst>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b/>
      <sz val="7"/>
      <name val="Tms Rmn"/>
    </font>
    <font>
      <sz val="9"/>
      <name val="Geneva"/>
      <family val="2"/>
    </font>
    <font>
      <b/>
      <sz val="7"/>
      <name val="Times"/>
      <family val="1"/>
    </font>
    <font>
      <b/>
      <sz val="7"/>
      <name val="Tms Rmn"/>
    </font>
    <font>
      <b/>
      <strike/>
      <sz val="7"/>
      <name val="Times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7"/>
      <name val="Times"/>
      <family val="1"/>
    </font>
    <font>
      <strike/>
      <sz val="7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7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b/>
      <i/>
      <sz val="7"/>
      <name val="Cambria"/>
      <family val="1"/>
      <scheme val="major"/>
    </font>
    <font>
      <i/>
      <sz val="7"/>
      <name val="Cambria"/>
      <family val="1"/>
      <scheme val="major"/>
    </font>
    <font>
      <b/>
      <sz val="10"/>
      <name val="Cambria"/>
      <family val="1"/>
      <scheme val="major"/>
    </font>
    <font>
      <b/>
      <sz val="6"/>
      <name val="Times New Roman"/>
      <family val="1"/>
    </font>
    <font>
      <strike/>
      <sz val="7"/>
      <name val="Cambria"/>
      <family val="1"/>
      <scheme val="major"/>
    </font>
    <font>
      <b/>
      <strike/>
      <sz val="7"/>
      <name val="Cambria"/>
      <family val="1"/>
      <scheme val="major"/>
    </font>
    <font>
      <b/>
      <i/>
      <strike/>
      <sz val="7"/>
      <name val="Cambria"/>
      <family val="1"/>
      <scheme val="major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trike/>
      <sz val="7"/>
      <name val="Times New Roman"/>
      <family val="1"/>
    </font>
    <font>
      <b/>
      <strike/>
      <sz val="7"/>
      <name val="Times New Roman"/>
      <family val="1"/>
    </font>
    <font>
      <b/>
      <sz val="7"/>
      <color rgb="FFFF0000"/>
      <name val="Cambria"/>
      <family val="1"/>
      <scheme val="major"/>
    </font>
    <font>
      <b/>
      <sz val="7"/>
      <color rgb="FFFF0000"/>
      <name val="Times New Roman"/>
      <family val="1"/>
    </font>
    <font>
      <b/>
      <strike/>
      <sz val="7"/>
      <color rgb="FFFF0000"/>
      <name val="Times New Roman"/>
      <family val="1"/>
    </font>
    <font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11"/>
      <name val="Cambria"/>
      <family val="1"/>
      <scheme val="major"/>
    </font>
    <font>
      <vertAlign val="superscript"/>
      <sz val="7"/>
      <name val="Cambria"/>
      <family val="1"/>
      <scheme val="major"/>
    </font>
    <font>
      <sz val="7"/>
      <name val="Cambria"/>
      <family val="1"/>
    </font>
    <font>
      <strike/>
      <sz val="7"/>
      <color rgb="FFFF0000"/>
      <name val="Times New Roman"/>
      <family val="1"/>
    </font>
    <font>
      <sz val="9"/>
      <name val="Geneva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" fillId="0" borderId="0" applyBorder="0"/>
    <xf numFmtId="0" fontId="1" fillId="0" borderId="0"/>
    <xf numFmtId="0" fontId="1" fillId="0" borderId="0"/>
    <xf numFmtId="0" fontId="3" fillId="0" borderId="0"/>
    <xf numFmtId="0" fontId="2" fillId="0" borderId="0"/>
    <xf numFmtId="0" fontId="8" fillId="0" borderId="0"/>
    <xf numFmtId="0" fontId="6" fillId="0" borderId="0"/>
    <xf numFmtId="0" fontId="41" fillId="0" borderId="0"/>
  </cellStyleXfs>
  <cellXfs count="728">
    <xf numFmtId="0" fontId="0" fillId="0" borderId="0" xfId="0"/>
    <xf numFmtId="0" fontId="11" fillId="0" borderId="0" xfId="0" applyFont="1" applyFill="1"/>
    <xf numFmtId="0" fontId="11" fillId="0" borderId="0" xfId="0" applyFont="1" applyFill="1" applyAlignment="1"/>
    <xf numFmtId="0" fontId="14" fillId="0" borderId="0" xfId="0" applyFont="1" applyFill="1" applyAlignment="1"/>
    <xf numFmtId="0" fontId="11" fillId="0" borderId="0" xfId="0" applyFont="1" applyFill="1" applyBorder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/>
    <xf numFmtId="0" fontId="14" fillId="0" borderId="6" xfId="4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5" applyFont="1" applyFill="1" applyAlignment="1">
      <alignment vertical="center"/>
    </xf>
    <xf numFmtId="0" fontId="16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" fontId="16" fillId="0" borderId="0" xfId="5" applyNumberFormat="1" applyFont="1" applyFill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11" applyFont="1" applyFill="1"/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0" xfId="8" applyFont="1" applyFill="1" applyBorder="1" applyAlignment="1" applyProtection="1">
      <alignment horizontal="left" vertical="center"/>
      <protection locked="0"/>
    </xf>
    <xf numFmtId="0" fontId="14" fillId="0" borderId="0" xfId="8" applyFont="1" applyFill="1" applyBorder="1" applyAlignment="1">
      <alignment horizontal="left" vertical="center"/>
    </xf>
    <xf numFmtId="0" fontId="14" fillId="0" borderId="0" xfId="8" applyFont="1" applyFill="1" applyBorder="1" applyAlignment="1">
      <alignment horizontal="right" vertical="center"/>
    </xf>
    <xf numFmtId="0" fontId="12" fillId="0" borderId="0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right" vertical="center"/>
    </xf>
    <xf numFmtId="0" fontId="12" fillId="0" borderId="0" xfId="8" applyFont="1" applyFill="1" applyBorder="1" applyAlignment="1">
      <alignment horizontal="left" vertical="center"/>
    </xf>
    <xf numFmtId="0" fontId="14" fillId="0" borderId="0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6" xfId="8" applyFont="1" applyFill="1" applyBorder="1" applyAlignment="1">
      <alignment horizontal="left" vertical="center"/>
    </xf>
    <xf numFmtId="0" fontId="11" fillId="0" borderId="7" xfId="8" applyFont="1" applyFill="1" applyBorder="1" applyAlignment="1">
      <alignment horizontal="left" vertical="center"/>
    </xf>
    <xf numFmtId="0" fontId="14" fillId="0" borderId="0" xfId="8" applyFont="1" applyFill="1" applyAlignment="1">
      <alignment horizontal="right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4" xfId="8" applyFont="1" applyFill="1" applyBorder="1" applyAlignment="1">
      <alignment horizontal="left" vertical="center"/>
    </xf>
    <xf numFmtId="0" fontId="11" fillId="0" borderId="10" xfId="8" applyFont="1" applyFill="1" applyBorder="1" applyAlignment="1">
      <alignment horizontal="left" vertical="center"/>
    </xf>
    <xf numFmtId="0" fontId="11" fillId="0" borderId="14" xfId="8" applyFont="1" applyFill="1" applyBorder="1" applyAlignment="1">
      <alignment horizontal="center" vertical="center"/>
    </xf>
    <xf numFmtId="0" fontId="11" fillId="0" borderId="27" xfId="8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vertical="center"/>
    </xf>
    <xf numFmtId="0" fontId="11" fillId="0" borderId="9" xfId="8" applyFont="1" applyFill="1" applyBorder="1" applyAlignment="1">
      <alignment horizontal="left" vertical="center"/>
    </xf>
    <xf numFmtId="0" fontId="11" fillId="0" borderId="8" xfId="8" applyFont="1" applyFill="1" applyBorder="1" applyAlignment="1">
      <alignment horizontal="left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14" fillId="0" borderId="23" xfId="8" applyFont="1" applyFill="1" applyBorder="1" applyAlignment="1">
      <alignment horizontal="left" vertical="center"/>
    </xf>
    <xf numFmtId="0" fontId="14" fillId="0" borderId="8" xfId="8" applyFont="1" applyFill="1" applyBorder="1" applyAlignment="1">
      <alignment horizontal="left" vertical="center"/>
    </xf>
    <xf numFmtId="0" fontId="14" fillId="0" borderId="24" xfId="8" applyFont="1" applyFill="1" applyBorder="1" applyAlignment="1">
      <alignment horizontal="center" vertical="center"/>
    </xf>
    <xf numFmtId="0" fontId="14" fillId="0" borderId="32" xfId="8" applyFont="1" applyFill="1" applyBorder="1" applyAlignment="1">
      <alignment horizontal="center" vertical="center"/>
    </xf>
    <xf numFmtId="0" fontId="14" fillId="0" borderId="23" xfId="8" applyFont="1" applyFill="1" applyBorder="1" applyAlignment="1">
      <alignment horizontal="center" vertical="center"/>
    </xf>
    <xf numFmtId="0" fontId="11" fillId="0" borderId="5" xfId="8" applyFont="1" applyFill="1" applyBorder="1" applyAlignment="1">
      <alignment horizontal="left" vertical="center"/>
    </xf>
    <xf numFmtId="0" fontId="14" fillId="0" borderId="2" xfId="8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21" xfId="8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1" fillId="0" borderId="0" xfId="7" applyFont="1" applyFill="1" applyAlignment="1">
      <alignment vertical="center"/>
    </xf>
    <xf numFmtId="0" fontId="14" fillId="0" borderId="5" xfId="8" applyFont="1" applyFill="1" applyBorder="1" applyAlignment="1">
      <alignment horizontal="center" vertical="center"/>
    </xf>
    <xf numFmtId="0" fontId="14" fillId="0" borderId="3" xfId="7" applyFont="1" applyFill="1" applyBorder="1" applyAlignment="1">
      <alignment vertical="center"/>
    </xf>
    <xf numFmtId="0" fontId="14" fillId="0" borderId="1" xfId="7" applyFont="1" applyFill="1" applyBorder="1" applyAlignment="1">
      <alignment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21" xfId="7" applyFont="1" applyFill="1" applyBorder="1" applyAlignment="1">
      <alignment horizontal="center" vertical="center"/>
    </xf>
    <xf numFmtId="0" fontId="14" fillId="0" borderId="5" xfId="7" applyFont="1" applyFill="1" applyBorder="1" applyAlignment="1">
      <alignment horizontal="center" vertical="center"/>
    </xf>
    <xf numFmtId="0" fontId="14" fillId="0" borderId="0" xfId="7" applyFont="1" applyFill="1" applyAlignment="1">
      <alignment vertical="center"/>
    </xf>
    <xf numFmtId="0" fontId="11" fillId="0" borderId="0" xfId="0" applyFont="1" applyAlignment="1">
      <alignment vertical="center"/>
    </xf>
    <xf numFmtId="0" fontId="14" fillId="0" borderId="9" xfId="8" applyFont="1" applyFill="1" applyBorder="1" applyAlignment="1">
      <alignment horizontal="left" vertical="center"/>
    </xf>
    <xf numFmtId="0" fontId="11" fillId="0" borderId="3" xfId="8" applyFont="1" applyFill="1" applyBorder="1" applyAlignment="1">
      <alignment horizontal="left" vertical="center"/>
    </xf>
    <xf numFmtId="0" fontId="14" fillId="0" borderId="3" xfId="6" applyFont="1" applyFill="1" applyBorder="1" applyAlignment="1">
      <alignment vertical="center"/>
    </xf>
    <xf numFmtId="0" fontId="14" fillId="0" borderId="1" xfId="6" applyFont="1" applyFill="1" applyBorder="1" applyAlignment="1">
      <alignment vertical="center"/>
    </xf>
    <xf numFmtId="0" fontId="14" fillId="0" borderId="2" xfId="6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2" fillId="0" borderId="0" xfId="10" applyNumberFormat="1" applyFont="1" applyFill="1" applyBorder="1" applyAlignment="1" applyProtection="1">
      <alignment vertical="center"/>
      <protection locked="0"/>
    </xf>
    <xf numFmtId="0" fontId="11" fillId="0" borderId="0" xfId="7" applyNumberFormat="1" applyFont="1" applyFill="1" applyBorder="1" applyAlignment="1">
      <alignment horizontal="left" vertical="top" wrapText="1"/>
    </xf>
    <xf numFmtId="0" fontId="11" fillId="0" borderId="0" xfId="7" applyNumberFormat="1" applyFont="1" applyFill="1" applyBorder="1" applyAlignment="1">
      <alignment horizontal="center" vertical="top" wrapText="1"/>
    </xf>
    <xf numFmtId="0" fontId="11" fillId="0" borderId="0" xfId="7" applyNumberFormat="1" applyFont="1" applyFill="1"/>
    <xf numFmtId="0" fontId="12" fillId="0" borderId="0" xfId="7" applyNumberFormat="1" applyFont="1" applyFill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2" fillId="0" borderId="0" xfId="7" applyNumberFormat="1" applyFont="1" applyFill="1" applyBorder="1" applyAlignment="1" applyProtection="1">
      <alignment vertical="top" wrapText="1"/>
      <protection locked="0"/>
    </xf>
    <xf numFmtId="0" fontId="12" fillId="0" borderId="0" xfId="7" applyNumberFormat="1" applyFont="1" applyFill="1" applyBorder="1" applyAlignment="1">
      <alignment horizontal="left" vertical="top" wrapText="1"/>
    </xf>
    <xf numFmtId="0" fontId="12" fillId="0" borderId="0" xfId="7" applyNumberFormat="1" applyFont="1" applyFill="1" applyBorder="1" applyAlignment="1">
      <alignment horizontal="center" vertical="top" wrapText="1"/>
    </xf>
    <xf numFmtId="0" fontId="12" fillId="0" borderId="0" xfId="7" applyNumberFormat="1" applyFont="1" applyFill="1" applyBorder="1" applyAlignment="1">
      <alignment vertical="top"/>
    </xf>
    <xf numFmtId="0" fontId="12" fillId="0" borderId="0" xfId="7" applyNumberFormat="1" applyFont="1" applyFill="1" applyBorder="1" applyAlignment="1">
      <alignment horizontal="center" vertical="top"/>
    </xf>
    <xf numFmtId="0" fontId="12" fillId="0" borderId="0" xfId="7" applyNumberFormat="1" applyFont="1" applyFill="1" applyAlignment="1">
      <alignment horizontal="center" vertical="center"/>
    </xf>
    <xf numFmtId="0" fontId="11" fillId="0" borderId="0" xfId="7" applyNumberFormat="1" applyFont="1" applyFill="1" applyAlignment="1">
      <alignment vertical="center"/>
    </xf>
    <xf numFmtId="0" fontId="11" fillId="0" borderId="0" xfId="0" applyFont="1" applyFill="1" applyAlignment="1">
      <alignment vertical="top" wrapText="1"/>
    </xf>
    <xf numFmtId="0" fontId="12" fillId="0" borderId="0" xfId="7" applyNumberFormat="1" applyFont="1" applyFill="1" applyAlignment="1">
      <alignment vertical="center"/>
    </xf>
    <xf numFmtId="0" fontId="11" fillId="0" borderId="4" xfId="4" applyFont="1" applyFill="1" applyBorder="1" applyAlignment="1">
      <alignment vertical="top"/>
    </xf>
    <xf numFmtId="0" fontId="11" fillId="0" borderId="27" xfId="5" applyFont="1" applyFill="1" applyBorder="1" applyAlignment="1">
      <alignment vertical="top"/>
    </xf>
    <xf numFmtId="0" fontId="11" fillId="0" borderId="10" xfId="9" applyFont="1" applyFill="1" applyBorder="1" applyAlignment="1">
      <alignment vertical="top"/>
    </xf>
    <xf numFmtId="0" fontId="11" fillId="0" borderId="14" xfId="9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9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1" fillId="0" borderId="18" xfId="6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3" xfId="5" applyFont="1" applyFill="1" applyBorder="1" applyAlignment="1">
      <alignment vertical="center"/>
    </xf>
    <xf numFmtId="0" fontId="11" fillId="0" borderId="24" xfId="9" applyFont="1" applyFill="1" applyBorder="1" applyAlignment="1">
      <alignment vertical="center"/>
    </xf>
    <xf numFmtId="0" fontId="11" fillId="0" borderId="24" xfId="9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26" xfId="7" applyNumberFormat="1" applyFont="1" applyFill="1" applyBorder="1" applyAlignment="1">
      <alignment horizontal="center" vertical="top"/>
    </xf>
    <xf numFmtId="0" fontId="11" fillId="0" borderId="8" xfId="7" applyNumberFormat="1" applyFont="1" applyFill="1" applyBorder="1" applyAlignment="1">
      <alignment horizontal="center" vertical="top"/>
    </xf>
    <xf numFmtId="0" fontId="11" fillId="0" borderId="24" xfId="7" applyNumberFormat="1" applyFont="1" applyFill="1" applyBorder="1" applyAlignment="1">
      <alignment horizontal="center" vertical="top"/>
    </xf>
    <xf numFmtId="0" fontId="11" fillId="0" borderId="9" xfId="7" applyNumberFormat="1" applyFont="1" applyFill="1" applyBorder="1" applyAlignment="1">
      <alignment horizontal="center" vertical="top"/>
    </xf>
    <xf numFmtId="0" fontId="11" fillId="0" borderId="25" xfId="7" applyNumberFormat="1" applyFont="1" applyFill="1" applyBorder="1" applyAlignment="1">
      <alignment horizontal="center" vertical="top"/>
    </xf>
    <xf numFmtId="0" fontId="14" fillId="0" borderId="27" xfId="7" applyNumberFormat="1" applyFont="1" applyFill="1" applyBorder="1" applyAlignment="1">
      <alignment vertical="center"/>
    </xf>
    <xf numFmtId="0" fontId="14" fillId="0" borderId="10" xfId="7" applyNumberFormat="1" applyFont="1" applyFill="1" applyBorder="1" applyAlignment="1">
      <alignment horizontal="left" vertical="center"/>
    </xf>
    <xf numFmtId="0" fontId="14" fillId="0" borderId="11" xfId="7" applyNumberFormat="1" applyFont="1" applyFill="1" applyBorder="1" applyAlignment="1">
      <alignment horizontal="center" vertical="center"/>
    </xf>
    <xf numFmtId="0" fontId="14" fillId="0" borderId="27" xfId="7" applyNumberFormat="1" applyFont="1" applyFill="1" applyBorder="1" applyAlignment="1">
      <alignment horizontal="center" vertical="center"/>
    </xf>
    <xf numFmtId="0" fontId="14" fillId="0" borderId="34" xfId="7" applyNumberFormat="1" applyFont="1" applyFill="1" applyBorder="1" applyAlignment="1">
      <alignment horizontal="center" vertical="center"/>
    </xf>
    <xf numFmtId="0" fontId="14" fillId="0" borderId="4" xfId="7" applyNumberFormat="1" applyFont="1" applyFill="1" applyBorder="1" applyAlignment="1">
      <alignment horizontal="center" vertical="center"/>
    </xf>
    <xf numFmtId="0" fontId="14" fillId="0" borderId="10" xfId="7" applyNumberFormat="1" applyFont="1" applyFill="1" applyBorder="1" applyAlignment="1">
      <alignment horizontal="center" vertical="center"/>
    </xf>
    <xf numFmtId="0" fontId="14" fillId="0" borderId="14" xfId="7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vertical="center"/>
    </xf>
    <xf numFmtId="0" fontId="14" fillId="0" borderId="1" xfId="9" applyFont="1" applyFill="1" applyBorder="1"/>
    <xf numFmtId="0" fontId="14" fillId="0" borderId="11" xfId="9" applyFont="1" applyFill="1" applyBorder="1" applyAlignment="1">
      <alignment horizontal="center"/>
    </xf>
    <xf numFmtId="0" fontId="14" fillId="0" borderId="27" xfId="9" applyFont="1" applyFill="1" applyBorder="1" applyAlignment="1">
      <alignment horizontal="center"/>
    </xf>
    <xf numFmtId="0" fontId="14" fillId="0" borderId="34" xfId="9" applyFont="1" applyFill="1" applyBorder="1" applyAlignment="1">
      <alignment horizontal="center"/>
    </xf>
    <xf numFmtId="0" fontId="11" fillId="0" borderId="3" xfId="9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6" applyFont="1" applyFill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vertical="center"/>
    </xf>
    <xf numFmtId="0" fontId="14" fillId="0" borderId="0" xfId="0" quotePrefix="1" applyFont="1" applyFill="1" applyBorder="1" applyAlignment="1">
      <alignment vertical="center"/>
    </xf>
    <xf numFmtId="0" fontId="14" fillId="0" borderId="0" xfId="0" quotePrefix="1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4" fillId="2" borderId="6" xfId="4" applyFont="1" applyFill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/>
    </xf>
    <xf numFmtId="0" fontId="21" fillId="2" borderId="3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14" fillId="2" borderId="5" xfId="7" applyFont="1" applyFill="1" applyBorder="1" applyAlignment="1">
      <alignment horizontal="center" vertical="center"/>
    </xf>
    <xf numFmtId="0" fontId="14" fillId="2" borderId="3" xfId="7" applyFont="1" applyFill="1" applyBorder="1" applyAlignment="1">
      <alignment vertical="center"/>
    </xf>
    <xf numFmtId="0" fontId="14" fillId="2" borderId="1" xfId="7" applyFont="1" applyFill="1" applyBorder="1" applyAlignment="1">
      <alignment vertical="center"/>
    </xf>
    <xf numFmtId="0" fontId="14" fillId="2" borderId="3" xfId="8" applyFont="1" applyFill="1" applyBorder="1" applyAlignment="1">
      <alignment horizontal="left" vertical="center"/>
    </xf>
    <xf numFmtId="0" fontId="14" fillId="2" borderId="8" xfId="8" applyFont="1" applyFill="1" applyBorder="1" applyAlignment="1">
      <alignment horizontal="left" vertical="center"/>
    </xf>
    <xf numFmtId="0" fontId="14" fillId="2" borderId="2" xfId="8" applyFont="1" applyFill="1" applyBorder="1" applyAlignment="1">
      <alignment horizontal="center" vertical="center"/>
    </xf>
    <xf numFmtId="0" fontId="14" fillId="2" borderId="5" xfId="8" applyFont="1" applyFill="1" applyBorder="1" applyAlignment="1">
      <alignment horizontal="center" vertical="center"/>
    </xf>
    <xf numFmtId="0" fontId="12" fillId="2" borderId="0" xfId="8" applyFont="1" applyFill="1" applyBorder="1" applyAlignment="1" applyProtection="1">
      <alignment horizontal="left" vertical="center"/>
      <protection locked="0"/>
    </xf>
    <xf numFmtId="0" fontId="14" fillId="2" borderId="0" xfId="8" applyFont="1" applyFill="1" applyBorder="1" applyAlignment="1">
      <alignment horizontal="left" vertical="center"/>
    </xf>
    <xf numFmtId="0" fontId="14" fillId="2" borderId="0" xfId="8" applyFont="1" applyFill="1" applyBorder="1" applyAlignment="1">
      <alignment horizontal="right" vertical="center"/>
    </xf>
    <xf numFmtId="0" fontId="12" fillId="2" borderId="0" xfId="8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right" vertical="center"/>
    </xf>
    <xf numFmtId="0" fontId="12" fillId="2" borderId="0" xfId="8" applyFont="1" applyFill="1" applyBorder="1" applyAlignment="1">
      <alignment horizontal="left" vertical="center"/>
    </xf>
    <xf numFmtId="0" fontId="14" fillId="2" borderId="0" xfId="8" applyFont="1" applyFill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left" vertical="center"/>
    </xf>
    <xf numFmtId="0" fontId="11" fillId="2" borderId="7" xfId="8" applyFont="1" applyFill="1" applyBorder="1" applyAlignment="1">
      <alignment horizontal="left" vertical="center"/>
    </xf>
    <xf numFmtId="0" fontId="14" fillId="2" borderId="0" xfId="8" applyFont="1" applyFill="1" applyAlignment="1">
      <alignment horizontal="right" vertical="center"/>
    </xf>
    <xf numFmtId="0" fontId="11" fillId="2" borderId="0" xfId="8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left" vertical="center"/>
    </xf>
    <xf numFmtId="0" fontId="11" fillId="2" borderId="10" xfId="8" applyFont="1" applyFill="1" applyBorder="1" applyAlignment="1">
      <alignment horizontal="left" vertical="center"/>
    </xf>
    <xf numFmtId="0" fontId="11" fillId="2" borderId="14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/>
    </xf>
    <xf numFmtId="0" fontId="11" fillId="2" borderId="27" xfId="8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vertical="center"/>
    </xf>
    <xf numFmtId="0" fontId="11" fillId="2" borderId="9" xfId="8" applyFont="1" applyFill="1" applyBorder="1" applyAlignment="1">
      <alignment horizontal="left" vertical="center"/>
    </xf>
    <xf numFmtId="0" fontId="11" fillId="2" borderId="8" xfId="8" applyFont="1" applyFill="1" applyBorder="1" applyAlignment="1">
      <alignment horizontal="left" vertical="center"/>
    </xf>
    <xf numFmtId="0" fontId="11" fillId="2" borderId="24" xfId="8" applyFont="1" applyFill="1" applyBorder="1" applyAlignment="1">
      <alignment horizontal="center" vertical="center"/>
    </xf>
    <xf numFmtId="0" fontId="11" fillId="2" borderId="23" xfId="8" applyFont="1" applyFill="1" applyBorder="1" applyAlignment="1">
      <alignment horizontal="center" vertical="center"/>
    </xf>
    <xf numFmtId="0" fontId="14" fillId="2" borderId="23" xfId="8" applyFont="1" applyFill="1" applyBorder="1" applyAlignment="1">
      <alignment horizontal="left" vertical="center"/>
    </xf>
    <xf numFmtId="0" fontId="14" fillId="2" borderId="24" xfId="8" applyFont="1" applyFill="1" applyBorder="1" applyAlignment="1">
      <alignment horizontal="center" vertical="center"/>
    </xf>
    <xf numFmtId="0" fontId="14" fillId="2" borderId="32" xfId="8" applyFont="1" applyFill="1" applyBorder="1" applyAlignment="1">
      <alignment horizontal="center" vertical="center"/>
    </xf>
    <xf numFmtId="0" fontId="14" fillId="2" borderId="23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left" vertical="center"/>
    </xf>
    <xf numFmtId="0" fontId="14" fillId="2" borderId="29" xfId="8" applyFont="1" applyFill="1" applyBorder="1" applyAlignment="1">
      <alignment horizontal="center" vertical="center"/>
    </xf>
    <xf numFmtId="0" fontId="14" fillId="2" borderId="21" xfId="8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1" fillId="2" borderId="0" xfId="7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21" xfId="7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vertical="center"/>
    </xf>
    <xf numFmtId="0" fontId="14" fillId="2" borderId="0" xfId="7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/>
    </xf>
    <xf numFmtId="0" fontId="11" fillId="0" borderId="10" xfId="9" applyFont="1" applyFill="1" applyBorder="1" applyAlignment="1">
      <alignment horizontal="left" vertical="center" wrapText="1"/>
    </xf>
    <xf numFmtId="0" fontId="11" fillId="0" borderId="11" xfId="9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9" applyFont="1" applyFill="1" applyBorder="1" applyAlignment="1">
      <alignment horizontal="left" vertical="center" wrapText="1"/>
    </xf>
    <xf numFmtId="0" fontId="11" fillId="0" borderId="16" xfId="9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1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/>
    <xf numFmtId="0" fontId="13" fillId="0" borderId="0" xfId="0" applyFont="1" applyFill="1"/>
    <xf numFmtId="0" fontId="13" fillId="0" borderId="0" xfId="0" applyFont="1" applyFill="1" applyBorder="1"/>
    <xf numFmtId="1" fontId="13" fillId="0" borderId="0" xfId="0" applyNumberFormat="1" applyFont="1" applyFill="1" applyBorder="1" applyAlignment="1">
      <alignment horizontal="center"/>
    </xf>
    <xf numFmtId="0" fontId="11" fillId="0" borderId="4" xfId="5" applyFont="1" applyFill="1" applyBorder="1" applyAlignment="1">
      <alignment vertical="center"/>
    </xf>
    <xf numFmtId="0" fontId="11" fillId="0" borderId="6" xfId="5" applyFont="1" applyFill="1" applyBorder="1" applyAlignment="1">
      <alignment horizontal="center" vertical="center"/>
    </xf>
    <xf numFmtId="0" fontId="11" fillId="0" borderId="16" xfId="9" applyFont="1" applyFill="1" applyBorder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center" vertical="center"/>
    </xf>
    <xf numFmtId="16" fontId="11" fillId="0" borderId="31" xfId="5" quotePrefix="1" applyNumberFormat="1" applyFont="1" applyFill="1" applyBorder="1" applyAlignment="1">
      <alignment horizontal="center" vertical="center"/>
    </xf>
    <xf numFmtId="0" fontId="11" fillId="0" borderId="0" xfId="5" quotePrefix="1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vertical="center"/>
    </xf>
    <xf numFmtId="0" fontId="11" fillId="0" borderId="26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25" xfId="5" applyFont="1" applyFill="1" applyBorder="1" applyAlignment="1">
      <alignment horizontal="center" vertical="center"/>
    </xf>
    <xf numFmtId="0" fontId="11" fillId="0" borderId="9" xfId="5" applyFont="1" applyFill="1" applyBorder="1" applyAlignment="1">
      <alignment horizontal="center" vertical="center"/>
    </xf>
    <xf numFmtId="16" fontId="11" fillId="0" borderId="26" xfId="5" applyNumberFormat="1" applyFont="1" applyFill="1" applyBorder="1" applyAlignment="1">
      <alignment horizontal="center" vertical="center"/>
    </xf>
    <xf numFmtId="16" fontId="11" fillId="0" borderId="25" xfId="5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" xfId="0" quotePrefix="1" applyFont="1" applyFill="1" applyBorder="1" applyAlignment="1">
      <alignment horizontal="center" vertical="center"/>
    </xf>
    <xf numFmtId="0" fontId="14" fillId="0" borderId="22" xfId="0" quotePrefix="1" applyFont="1" applyFill="1" applyBorder="1" applyAlignment="1">
      <alignment horizontal="center" vertical="center"/>
    </xf>
    <xf numFmtId="0" fontId="11" fillId="0" borderId="20" xfId="0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4" fillId="0" borderId="5" xfId="12" applyFont="1" applyFill="1" applyBorder="1" applyAlignment="1">
      <alignment vertical="center"/>
    </xf>
    <xf numFmtId="1" fontId="14" fillId="0" borderId="2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vertical="center"/>
    </xf>
    <xf numFmtId="0" fontId="14" fillId="0" borderId="1" xfId="5" applyFont="1" applyFill="1" applyBorder="1" applyAlignment="1">
      <alignment vertical="center"/>
    </xf>
    <xf numFmtId="0" fontId="14" fillId="0" borderId="20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20" xfId="5" applyFont="1" applyFill="1" applyBorder="1" applyAlignment="1">
      <alignment horizontal="center" vertical="center"/>
    </xf>
    <xf numFmtId="0" fontId="14" fillId="0" borderId="22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4" fillId="0" borderId="3" xfId="5" applyFont="1" applyFill="1" applyBorder="1" applyAlignment="1">
      <alignment vertic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2" xfId="0" quotePrefix="1" applyFont="1" applyFill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 vertical="center"/>
    </xf>
    <xf numFmtId="0" fontId="14" fillId="0" borderId="3" xfId="7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22" xfId="10" applyFont="1" applyFill="1" applyBorder="1" applyAlignment="1">
      <alignment vertical="center"/>
    </xf>
    <xf numFmtId="0" fontId="14" fillId="0" borderId="3" xfId="5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14" xfId="5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4" fillId="0" borderId="30" xfId="5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24" fillId="0" borderId="4" xfId="4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Continuous" vertical="center"/>
    </xf>
    <xf numFmtId="0" fontId="25" fillId="0" borderId="6" xfId="4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Continuous" vertical="center"/>
    </xf>
    <xf numFmtId="0" fontId="25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5" fillId="0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29" xfId="0" quotePrefix="1" applyFont="1" applyFill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horizontal="center" vertical="center"/>
    </xf>
    <xf numFmtId="0" fontId="28" fillId="0" borderId="3" xfId="7" applyFont="1" applyFill="1" applyBorder="1" applyAlignment="1">
      <alignment horizontal="center" vertical="center"/>
    </xf>
    <xf numFmtId="0" fontId="28" fillId="0" borderId="5" xfId="7" applyFont="1" applyFill="1" applyBorder="1" applyAlignment="1">
      <alignment horizontal="center" vertical="center"/>
    </xf>
    <xf numFmtId="0" fontId="28" fillId="0" borderId="30" xfId="7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0" fontId="25" fillId="0" borderId="3" xfId="7" applyFont="1" applyFill="1" applyBorder="1" applyAlignment="1">
      <alignment vertical="center"/>
    </xf>
    <xf numFmtId="0" fontId="25" fillId="0" borderId="1" xfId="7" applyFont="1" applyFill="1" applyBorder="1" applyAlignment="1">
      <alignment vertical="center"/>
    </xf>
    <xf numFmtId="0" fontId="25" fillId="0" borderId="20" xfId="7" applyFont="1" applyFill="1" applyBorder="1" applyAlignment="1">
      <alignment horizontal="center" vertical="center"/>
    </xf>
    <xf numFmtId="0" fontId="28" fillId="0" borderId="2" xfId="7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4" fillId="0" borderId="0" xfId="11" applyFont="1" applyFill="1"/>
    <xf numFmtId="0" fontId="24" fillId="0" borderId="0" xfId="11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2" fillId="0" borderId="5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top"/>
    </xf>
    <xf numFmtId="0" fontId="25" fillId="0" borderId="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/>
    </xf>
    <xf numFmtId="0" fontId="25" fillId="0" borderId="5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8" fillId="0" borderId="30" xfId="0" applyFont="1" applyFill="1" applyBorder="1" applyAlignment="1">
      <alignment horizontal="center" vertical="top"/>
    </xf>
    <xf numFmtId="0" fontId="28" fillId="0" borderId="2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0" fontId="34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2"/>
    </xf>
    <xf numFmtId="0" fontId="11" fillId="0" borderId="21" xfId="7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6" applyFont="1" applyFill="1" applyAlignment="1">
      <alignment vertical="center"/>
    </xf>
    <xf numFmtId="0" fontId="14" fillId="0" borderId="0" xfId="11" applyFont="1" applyFill="1"/>
    <xf numFmtId="0" fontId="36" fillId="0" borderId="2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15" xfId="8" applyFont="1" applyFill="1" applyBorder="1" applyAlignment="1">
      <alignment horizontal="left" vertical="center"/>
    </xf>
    <xf numFmtId="0" fontId="11" fillId="2" borderId="7" xfId="8" applyFont="1" applyFill="1" applyBorder="1" applyAlignment="1">
      <alignment horizontal="center" vertical="center"/>
    </xf>
    <xf numFmtId="0" fontId="11" fillId="2" borderId="18" xfId="8" applyFont="1" applyFill="1" applyBorder="1" applyAlignment="1">
      <alignment horizontal="center" vertical="center"/>
    </xf>
    <xf numFmtId="0" fontId="11" fillId="2" borderId="23" xfId="8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9" fillId="0" borderId="3" xfId="4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top"/>
    </xf>
    <xf numFmtId="0" fontId="25" fillId="0" borderId="2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vertical="center"/>
    </xf>
    <xf numFmtId="0" fontId="14" fillId="2" borderId="1" xfId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4" xfId="4" applyFont="1" applyFill="1" applyBorder="1" applyAlignment="1">
      <alignment horizontal="center" vertical="center"/>
    </xf>
    <xf numFmtId="0" fontId="24" fillId="0" borderId="10" xfId="9" applyFont="1" applyFill="1" applyBorder="1" applyAlignment="1">
      <alignment horizontal="left" vertical="center" wrapText="1"/>
    </xf>
    <xf numFmtId="0" fontId="24" fillId="0" borderId="11" xfId="9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24" fillId="0" borderId="0" xfId="4" applyFont="1" applyFill="1" applyAlignment="1">
      <alignment vertical="center"/>
    </xf>
    <xf numFmtId="0" fontId="24" fillId="0" borderId="6" xfId="4" applyFont="1" applyFill="1" applyBorder="1" applyAlignment="1">
      <alignment vertical="center"/>
    </xf>
    <xf numFmtId="0" fontId="24" fillId="0" borderId="6" xfId="4" applyFont="1" applyFill="1" applyBorder="1" applyAlignment="1">
      <alignment horizontal="center" vertical="center"/>
    </xf>
    <xf numFmtId="0" fontId="24" fillId="0" borderId="15" xfId="9" applyFont="1" applyFill="1" applyBorder="1" applyAlignment="1">
      <alignment horizontal="left" vertical="center" wrapText="1"/>
    </xf>
    <xf numFmtId="0" fontId="24" fillId="0" borderId="16" xfId="9" applyFont="1" applyFill="1" applyBorder="1" applyAlignment="1">
      <alignment horizontal="center" vertical="center"/>
    </xf>
    <xf numFmtId="0" fontId="24" fillId="0" borderId="7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 vertical="center"/>
    </xf>
    <xf numFmtId="0" fontId="24" fillId="0" borderId="17" xfId="4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9" xfId="4" applyFont="1" applyFill="1" applyBorder="1" applyAlignment="1">
      <alignment vertical="center"/>
    </xf>
    <xf numFmtId="0" fontId="24" fillId="0" borderId="8" xfId="9" applyFont="1" applyFill="1" applyBorder="1" applyAlignment="1">
      <alignment horizontal="left" vertical="center" wrapText="1"/>
    </xf>
    <xf numFmtId="0" fontId="24" fillId="0" borderId="26" xfId="4" applyFont="1" applyFill="1" applyBorder="1" applyAlignment="1">
      <alignment horizontal="center" vertical="center"/>
    </xf>
    <xf numFmtId="0" fontId="24" fillId="0" borderId="8" xfId="4" applyFont="1" applyFill="1" applyBorder="1" applyAlignment="1">
      <alignment horizontal="center" vertical="center"/>
    </xf>
    <xf numFmtId="0" fontId="24" fillId="0" borderId="25" xfId="4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4" fillId="0" borderId="8" xfId="11" applyFont="1" applyFill="1" applyBorder="1" applyAlignment="1">
      <alignment horizontal="center" vertical="center"/>
    </xf>
    <xf numFmtId="0" fontId="24" fillId="0" borderId="24" xfId="1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5" fillId="0" borderId="0" xfId="11" applyFont="1" applyFill="1" applyBorder="1" applyAlignment="1">
      <alignment vertical="center"/>
    </xf>
    <xf numFmtId="0" fontId="24" fillId="0" borderId="0" xfId="11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2" xfId="0" quotePrefix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5" xfId="0" quotePrefix="1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vertical="center"/>
    </xf>
    <xf numFmtId="0" fontId="25" fillId="0" borderId="3" xfId="4" applyFont="1" applyFill="1" applyBorder="1" applyAlignment="1">
      <alignment vertical="center" wrapText="1"/>
    </xf>
    <xf numFmtId="0" fontId="25" fillId="2" borderId="1" xfId="4" applyFont="1" applyFill="1" applyBorder="1" applyAlignment="1">
      <alignment vertical="center"/>
    </xf>
    <xf numFmtId="0" fontId="25" fillId="0" borderId="20" xfId="4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0" fontId="24" fillId="0" borderId="1" xfId="4" quotePrefix="1" applyFont="1" applyFill="1" applyBorder="1" applyAlignment="1">
      <alignment horizontal="center" vertical="center"/>
    </xf>
    <xf numFmtId="0" fontId="24" fillId="0" borderId="20" xfId="4" applyFont="1" applyFill="1" applyBorder="1" applyAlignment="1">
      <alignment horizontal="center" vertical="center"/>
    </xf>
    <xf numFmtId="0" fontId="25" fillId="0" borderId="33" xfId="2" applyFont="1" applyFill="1" applyBorder="1" applyAlignment="1">
      <alignment horizontal="center" vertical="center"/>
    </xf>
    <xf numFmtId="0" fontId="24" fillId="0" borderId="3" xfId="4" quotePrefix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0" xfId="11" applyFont="1" applyFill="1" applyAlignment="1">
      <alignment vertical="center"/>
    </xf>
    <xf numFmtId="0" fontId="24" fillId="0" borderId="0" xfId="11" applyFont="1" applyFill="1" applyAlignment="1">
      <alignment vertical="center"/>
    </xf>
    <xf numFmtId="0" fontId="25" fillId="0" borderId="0" xfId="11" applyFont="1" applyFill="1"/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40" fillId="2" borderId="29" xfId="0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top"/>
    </xf>
    <xf numFmtId="0" fontId="33" fillId="0" borderId="22" xfId="0" applyNumberFormat="1" applyFont="1" applyFill="1" applyBorder="1" applyAlignment="1">
      <alignment horizontal="center" vertical="center"/>
    </xf>
    <xf numFmtId="0" fontId="25" fillId="0" borderId="22" xfId="7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vertical="center"/>
    </xf>
    <xf numFmtId="0" fontId="11" fillId="0" borderId="21" xfId="8" applyFont="1" applyFill="1" applyBorder="1" applyAlignment="1">
      <alignment horizontal="center" vertical="center"/>
    </xf>
    <xf numFmtId="0" fontId="11" fillId="2" borderId="21" xfId="8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25" fillId="0" borderId="0" xfId="0" applyFont="1"/>
    <xf numFmtId="0" fontId="24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4" fillId="0" borderId="28" xfId="4" applyFont="1" applyFill="1" applyBorder="1" applyAlignment="1">
      <alignment horizontal="center" vertical="center"/>
    </xf>
    <xf numFmtId="0" fontId="24" fillId="0" borderId="27" xfId="4" applyFont="1" applyFill="1" applyBorder="1" applyAlignment="1">
      <alignment horizontal="center" vertical="center"/>
    </xf>
    <xf numFmtId="0" fontId="24" fillId="0" borderId="34" xfId="4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11" fillId="0" borderId="29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34" xfId="5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0" fillId="0" borderId="2" xfId="5" applyFont="1" applyFill="1" applyBorder="1" applyAlignment="1">
      <alignment horizontal="center" vertical="center"/>
    </xf>
    <xf numFmtId="0" fontId="20" fillId="0" borderId="5" xfId="5" applyFont="1" applyFill="1" applyBorder="1" applyAlignment="1">
      <alignment horizontal="center" vertical="center"/>
    </xf>
    <xf numFmtId="0" fontId="20" fillId="0" borderId="30" xfId="5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</cellXfs>
  <cellStyles count="15">
    <cellStyle name="Normal" xfId="0" builtinId="0"/>
    <cellStyle name="Normal 2" xfId="1"/>
    <cellStyle name="Normal 3" xfId="2"/>
    <cellStyle name="Normal 4" xfId="3"/>
    <cellStyle name="Normal 4 2" xfId="13"/>
    <cellStyle name="Normal 4 3" xfId="14"/>
    <cellStyle name="Normal_AR plan 2004-2005B1.xls" xfId="4"/>
    <cellStyle name="Normal_AR plan 2004-2005B2-3.xls" xfId="5"/>
    <cellStyle name="Normal_AR plan 2004-2005M0506.xls" xfId="6"/>
    <cellStyle name="Normal_bach_3e_280503" xfId="12"/>
    <cellStyle name="Normal_masterMineur 07_111203" xfId="7"/>
    <cellStyle name="Normal_Mineur DTplan2006-2007" xfId="8"/>
    <cellStyle name="Normal_Plan études DC_nouveau_2001-2002" xfId="9"/>
    <cellStyle name="Normal_Plan heures" xfId="10"/>
    <cellStyle name="Normal_Plan heures 220503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</xdr:colOff>
      <xdr:row>17</xdr:row>
      <xdr:rowOff>68580</xdr:rowOff>
    </xdr:from>
    <xdr:to>
      <xdr:col>10</xdr:col>
      <xdr:colOff>41910</xdr:colOff>
      <xdr:row>17</xdr:row>
      <xdr:rowOff>68580</xdr:rowOff>
    </xdr:to>
    <xdr:sp macro="" textlink="">
      <xdr:nvSpPr>
        <xdr:cNvPr id="73783" name="Line 1">
          <a:extLst>
            <a:ext uri="{FF2B5EF4-FFF2-40B4-BE49-F238E27FC236}">
              <a16:creationId xmlns:a16="http://schemas.microsoft.com/office/drawing/2014/main" id="{00000000-0008-0000-0200-000037200100}"/>
            </a:ext>
          </a:extLst>
        </xdr:cNvPr>
        <xdr:cNvSpPr>
          <a:spLocks noChangeShapeType="1"/>
        </xdr:cNvSpPr>
      </xdr:nvSpPr>
      <xdr:spPr bwMode="auto">
        <a:xfrm flipH="1">
          <a:off x="7576185" y="232600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</xdr:colOff>
      <xdr:row>16</xdr:row>
      <xdr:rowOff>68580</xdr:rowOff>
    </xdr:from>
    <xdr:to>
      <xdr:col>10</xdr:col>
      <xdr:colOff>22860</xdr:colOff>
      <xdr:row>16</xdr:row>
      <xdr:rowOff>68580</xdr:rowOff>
    </xdr:to>
    <xdr:sp macro="" textlink="">
      <xdr:nvSpPr>
        <xdr:cNvPr id="73788" name="Line 6">
          <a:extLst>
            <a:ext uri="{FF2B5EF4-FFF2-40B4-BE49-F238E27FC236}">
              <a16:creationId xmlns:a16="http://schemas.microsoft.com/office/drawing/2014/main" id="{00000000-0008-0000-0200-00003C200100}"/>
            </a:ext>
          </a:extLst>
        </xdr:cNvPr>
        <xdr:cNvSpPr>
          <a:spLocks noChangeShapeType="1"/>
        </xdr:cNvSpPr>
      </xdr:nvSpPr>
      <xdr:spPr bwMode="auto">
        <a:xfrm flipH="1">
          <a:off x="6332220" y="2286000"/>
          <a:ext cx="312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</xdr:colOff>
      <xdr:row>14</xdr:row>
      <xdr:rowOff>68580</xdr:rowOff>
    </xdr:from>
    <xdr:to>
      <xdr:col>10</xdr:col>
      <xdr:colOff>22860</xdr:colOff>
      <xdr:row>14</xdr:row>
      <xdr:rowOff>68580</xdr:rowOff>
    </xdr:to>
    <xdr:sp macro="" textlink="">
      <xdr:nvSpPr>
        <xdr:cNvPr id="73791" name="Line 11">
          <a:extLst>
            <a:ext uri="{FF2B5EF4-FFF2-40B4-BE49-F238E27FC236}">
              <a16:creationId xmlns:a16="http://schemas.microsoft.com/office/drawing/2014/main" id="{00000000-0008-0000-0200-00003F200100}"/>
            </a:ext>
          </a:extLst>
        </xdr:cNvPr>
        <xdr:cNvSpPr>
          <a:spLocks noChangeShapeType="1"/>
        </xdr:cNvSpPr>
      </xdr:nvSpPr>
      <xdr:spPr bwMode="auto">
        <a:xfrm flipH="1">
          <a:off x="6332220" y="2026920"/>
          <a:ext cx="312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</xdr:colOff>
      <xdr:row>14</xdr:row>
      <xdr:rowOff>68580</xdr:rowOff>
    </xdr:from>
    <xdr:to>
      <xdr:col>10</xdr:col>
      <xdr:colOff>22860</xdr:colOff>
      <xdr:row>14</xdr:row>
      <xdr:rowOff>68580</xdr:rowOff>
    </xdr:to>
    <xdr:sp macro="" textlink="">
      <xdr:nvSpPr>
        <xdr:cNvPr id="73792" name="Line 12">
          <a:extLst>
            <a:ext uri="{FF2B5EF4-FFF2-40B4-BE49-F238E27FC236}">
              <a16:creationId xmlns:a16="http://schemas.microsoft.com/office/drawing/2014/main" id="{00000000-0008-0000-0200-000040200100}"/>
            </a:ext>
          </a:extLst>
        </xdr:cNvPr>
        <xdr:cNvSpPr>
          <a:spLocks noChangeShapeType="1"/>
        </xdr:cNvSpPr>
      </xdr:nvSpPr>
      <xdr:spPr bwMode="auto">
        <a:xfrm flipH="1">
          <a:off x="6332220" y="2026920"/>
          <a:ext cx="312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60960</xdr:colOff>
      <xdr:row>14</xdr:row>
      <xdr:rowOff>68580</xdr:rowOff>
    </xdr:from>
    <xdr:to>
      <xdr:col>10</xdr:col>
      <xdr:colOff>22860</xdr:colOff>
      <xdr:row>14</xdr:row>
      <xdr:rowOff>68580</xdr:rowOff>
    </xdr:to>
    <xdr:sp macro="" textlink="">
      <xdr:nvSpPr>
        <xdr:cNvPr id="73794" name="Line 15">
          <a:extLst>
            <a:ext uri="{FF2B5EF4-FFF2-40B4-BE49-F238E27FC236}">
              <a16:creationId xmlns:a16="http://schemas.microsoft.com/office/drawing/2014/main" id="{00000000-0008-0000-0200-000042200100}"/>
            </a:ext>
          </a:extLst>
        </xdr:cNvPr>
        <xdr:cNvSpPr>
          <a:spLocks noChangeShapeType="1"/>
        </xdr:cNvSpPr>
      </xdr:nvSpPr>
      <xdr:spPr bwMode="auto">
        <a:xfrm flipH="1">
          <a:off x="6332220" y="2026920"/>
          <a:ext cx="312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68580</xdr:rowOff>
    </xdr:from>
    <xdr:to>
      <xdr:col>17</xdr:col>
      <xdr:colOff>0</xdr:colOff>
      <xdr:row>30</xdr:row>
      <xdr:rowOff>76200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219825" y="2106930"/>
          <a:ext cx="1666875" cy="2236470"/>
          <a:chOff x="7429500" y="1957015"/>
          <a:chExt cx="1714500" cy="1978881"/>
        </a:xfrm>
      </xdr:grpSpPr>
      <xdr:sp macro="" textlink="">
        <xdr:nvSpPr>
          <xdr:cNvPr id="73785" name="Line 3">
            <a:extLst>
              <a:ext uri="{FF2B5EF4-FFF2-40B4-BE49-F238E27FC236}">
                <a16:creationId xmlns:a16="http://schemas.microsoft.com/office/drawing/2014/main" id="{00000000-0008-0000-0200-00003920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490460" y="2066014"/>
            <a:ext cx="3200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86" name="Line 4">
            <a:extLst>
              <a:ext uri="{FF2B5EF4-FFF2-40B4-BE49-F238E27FC236}">
                <a16:creationId xmlns:a16="http://schemas.microsoft.com/office/drawing/2014/main" id="{00000000-0008-0000-0200-00003A200100}"/>
              </a:ext>
            </a:extLst>
          </xdr:cNvPr>
          <xdr:cNvSpPr>
            <a:spLocks noChangeShapeType="1"/>
          </xdr:cNvSpPr>
        </xdr:nvSpPr>
        <xdr:spPr bwMode="auto">
          <a:xfrm>
            <a:off x="8808720" y="2066014"/>
            <a:ext cx="3333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87" name="Line 5">
            <a:extLst>
              <a:ext uri="{FF2B5EF4-FFF2-40B4-BE49-F238E27FC236}">
                <a16:creationId xmlns:a16="http://schemas.microsoft.com/office/drawing/2014/main" id="{00000000-0008-0000-0200-00003B200100}"/>
              </a:ext>
            </a:extLst>
          </xdr:cNvPr>
          <xdr:cNvSpPr>
            <a:spLocks noChangeShapeType="1"/>
          </xdr:cNvSpPr>
        </xdr:nvSpPr>
        <xdr:spPr bwMode="auto">
          <a:xfrm>
            <a:off x="8808720" y="2205493"/>
            <a:ext cx="3333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90" name="Line 8">
            <a:extLst>
              <a:ext uri="{FF2B5EF4-FFF2-40B4-BE49-F238E27FC236}">
                <a16:creationId xmlns:a16="http://schemas.microsoft.com/office/drawing/2014/main" id="{00000000-0008-0000-0200-00003E200100}"/>
              </a:ext>
            </a:extLst>
          </xdr:cNvPr>
          <xdr:cNvSpPr>
            <a:spLocks noChangeShapeType="1"/>
          </xdr:cNvSpPr>
        </xdr:nvSpPr>
        <xdr:spPr bwMode="auto">
          <a:xfrm>
            <a:off x="8808720" y="2337352"/>
            <a:ext cx="3352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93" name="Line 13">
            <a:extLst>
              <a:ext uri="{FF2B5EF4-FFF2-40B4-BE49-F238E27FC236}">
                <a16:creationId xmlns:a16="http://schemas.microsoft.com/office/drawing/2014/main" id="{00000000-0008-0000-0200-000041200100}"/>
              </a:ext>
            </a:extLst>
          </xdr:cNvPr>
          <xdr:cNvSpPr>
            <a:spLocks noChangeShapeType="1"/>
          </xdr:cNvSpPr>
        </xdr:nvSpPr>
        <xdr:spPr bwMode="auto">
          <a:xfrm>
            <a:off x="8808720" y="1964635"/>
            <a:ext cx="3333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95" name="Line 16">
            <a:extLst>
              <a:ext uri="{FF2B5EF4-FFF2-40B4-BE49-F238E27FC236}">
                <a16:creationId xmlns:a16="http://schemas.microsoft.com/office/drawing/2014/main" id="{00000000-0008-0000-0200-00004320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490460" y="1957015"/>
            <a:ext cx="3429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429500" y="3928276"/>
            <a:ext cx="32766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8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8801100" y="3935896"/>
            <a:ext cx="3200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144780</xdr:colOff>
      <xdr:row>78</xdr:row>
      <xdr:rowOff>53340</xdr:rowOff>
    </xdr:from>
    <xdr:to>
      <xdr:col>11</xdr:col>
      <xdr:colOff>38100</xdr:colOff>
      <xdr:row>78</xdr:row>
      <xdr:rowOff>53340</xdr:rowOff>
    </xdr:to>
    <xdr:sp macro="" textlink="">
      <xdr:nvSpPr>
        <xdr:cNvPr id="70560" name="Line 7">
          <a:extLst>
            <a:ext uri="{FF2B5EF4-FFF2-40B4-BE49-F238E27FC236}">
              <a16:creationId xmlns:a16="http://schemas.microsoft.com/office/drawing/2014/main" id="{00000000-0008-0000-0300-0000A0130100}"/>
            </a:ext>
          </a:extLst>
        </xdr:cNvPr>
        <xdr:cNvSpPr>
          <a:spLocks noChangeShapeType="1"/>
        </xdr:cNvSpPr>
      </xdr:nvSpPr>
      <xdr:spPr bwMode="auto">
        <a:xfrm flipH="1">
          <a:off x="6286500" y="10500360"/>
          <a:ext cx="259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144780</xdr:colOff>
      <xdr:row>78</xdr:row>
      <xdr:rowOff>68580</xdr:rowOff>
    </xdr:from>
    <xdr:to>
      <xdr:col>16</xdr:col>
      <xdr:colOff>0</xdr:colOff>
      <xdr:row>78</xdr:row>
      <xdr:rowOff>76200</xdr:rowOff>
    </xdr:to>
    <xdr:sp macro="" textlink="">
      <xdr:nvSpPr>
        <xdr:cNvPr id="70561" name="Line 8">
          <a:extLst>
            <a:ext uri="{FF2B5EF4-FFF2-40B4-BE49-F238E27FC236}">
              <a16:creationId xmlns:a16="http://schemas.microsoft.com/office/drawing/2014/main" id="{00000000-0008-0000-0300-0000A1130100}"/>
            </a:ext>
          </a:extLst>
        </xdr:cNvPr>
        <xdr:cNvSpPr>
          <a:spLocks noChangeShapeType="1"/>
        </xdr:cNvSpPr>
      </xdr:nvSpPr>
      <xdr:spPr bwMode="auto">
        <a:xfrm>
          <a:off x="7292340" y="10515600"/>
          <a:ext cx="28194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78</xdr:row>
      <xdr:rowOff>62865</xdr:rowOff>
    </xdr:from>
    <xdr:to>
      <xdr:col>11</xdr:col>
      <xdr:colOff>104775</xdr:colOff>
      <xdr:row>78</xdr:row>
      <xdr:rowOff>62865</xdr:rowOff>
    </xdr:to>
    <xdr:sp macro="" textlink="">
      <xdr:nvSpPr>
        <xdr:cNvPr id="70562" name="Line 7">
          <a:extLst>
            <a:ext uri="{FF2B5EF4-FFF2-40B4-BE49-F238E27FC236}">
              <a16:creationId xmlns:a16="http://schemas.microsoft.com/office/drawing/2014/main" id="{00000000-0008-0000-0300-0000A2130100}"/>
            </a:ext>
          </a:extLst>
        </xdr:cNvPr>
        <xdr:cNvSpPr>
          <a:spLocks noChangeShapeType="1"/>
        </xdr:cNvSpPr>
      </xdr:nvSpPr>
      <xdr:spPr bwMode="auto">
        <a:xfrm flipH="1">
          <a:off x="7764780" y="10178415"/>
          <a:ext cx="3219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144780</xdr:colOff>
      <xdr:row>78</xdr:row>
      <xdr:rowOff>59055</xdr:rowOff>
    </xdr:from>
    <xdr:to>
      <xdr:col>16</xdr:col>
      <xdr:colOff>0</xdr:colOff>
      <xdr:row>78</xdr:row>
      <xdr:rowOff>66675</xdr:rowOff>
    </xdr:to>
    <xdr:sp macro="" textlink="">
      <xdr:nvSpPr>
        <xdr:cNvPr id="70563" name="Line 8">
          <a:extLst>
            <a:ext uri="{FF2B5EF4-FFF2-40B4-BE49-F238E27FC236}">
              <a16:creationId xmlns:a16="http://schemas.microsoft.com/office/drawing/2014/main" id="{00000000-0008-0000-0300-0000A3130100}"/>
            </a:ext>
          </a:extLst>
        </xdr:cNvPr>
        <xdr:cNvSpPr>
          <a:spLocks noChangeShapeType="1"/>
        </xdr:cNvSpPr>
      </xdr:nvSpPr>
      <xdr:spPr bwMode="auto">
        <a:xfrm>
          <a:off x="8812530" y="10174605"/>
          <a:ext cx="3124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Relationship Id="rId9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indexed="22"/>
    <pageSetUpPr fitToPage="1"/>
  </sheetPr>
  <dimension ref="A1:O315"/>
  <sheetViews>
    <sheetView showGridLines="0" defaultGridColor="0" view="pageBreakPreview" colorId="8" zoomScaleNormal="115" zoomScaleSheetLayoutView="100" workbookViewId="0">
      <selection activeCell="A21" sqref="A21"/>
    </sheetView>
  </sheetViews>
  <sheetFormatPr baseColWidth="10" defaultColWidth="12" defaultRowHeight="12"/>
  <cols>
    <col min="1" max="1" width="14.5" style="395" customWidth="1"/>
    <col min="2" max="2" width="54.83203125" style="394" customWidth="1"/>
    <col min="3" max="3" width="13.5" style="394" customWidth="1"/>
    <col min="4" max="4" width="39.6640625" style="604" bestFit="1" customWidth="1"/>
    <col min="5" max="5" width="10.1640625" style="491" customWidth="1"/>
    <col min="6" max="7" width="3.6640625" style="385" customWidth="1"/>
    <col min="8" max="8" width="3.1640625" style="385" customWidth="1"/>
    <col min="9" max="10" width="3.5" style="385" customWidth="1"/>
    <col min="11" max="11" width="3.1640625" style="385" customWidth="1"/>
    <col min="12" max="13" width="10.6640625" style="390" customWidth="1"/>
    <col min="14" max="14" width="10.6640625" style="605" customWidth="1"/>
    <col min="15" max="15" width="12" style="395"/>
    <col min="16" max="16384" width="12" style="385"/>
  </cols>
  <sheetData>
    <row r="1" spans="1:15" ht="15.75" customHeight="1">
      <c r="A1" s="385" t="s">
        <v>501</v>
      </c>
      <c r="B1" s="552" t="s">
        <v>80</v>
      </c>
      <c r="C1" s="552"/>
      <c r="D1" s="388"/>
      <c r="E1" s="553"/>
      <c r="F1" s="397"/>
      <c r="G1" s="397"/>
      <c r="H1" s="397"/>
      <c r="I1" s="397"/>
      <c r="J1" s="397"/>
      <c r="K1" s="397"/>
      <c r="M1" s="554"/>
      <c r="N1" s="555" t="s">
        <v>303</v>
      </c>
    </row>
    <row r="2" spans="1:15" ht="15.6" customHeight="1">
      <c r="B2" s="552"/>
      <c r="C2" s="552"/>
      <c r="D2" s="388"/>
      <c r="E2" s="553"/>
      <c r="F2" s="556"/>
      <c r="G2" s="557"/>
      <c r="H2" s="557"/>
      <c r="I2" s="557"/>
      <c r="J2" s="557"/>
      <c r="K2" s="557"/>
      <c r="L2" s="389"/>
      <c r="M2" s="389"/>
      <c r="N2" s="550"/>
    </row>
    <row r="3" spans="1:15" s="562" customFormat="1" ht="12" customHeight="1">
      <c r="A3" s="398" t="s">
        <v>121</v>
      </c>
      <c r="B3" s="398" t="s">
        <v>64</v>
      </c>
      <c r="C3" s="558" t="s">
        <v>225</v>
      </c>
      <c r="D3" s="559" t="s">
        <v>4</v>
      </c>
      <c r="E3" s="560" t="s">
        <v>21</v>
      </c>
      <c r="F3" s="676" t="s">
        <v>50</v>
      </c>
      <c r="G3" s="677"/>
      <c r="H3" s="677"/>
      <c r="I3" s="677"/>
      <c r="J3" s="677"/>
      <c r="K3" s="678"/>
      <c r="L3" s="402" t="s">
        <v>45</v>
      </c>
      <c r="M3" s="403" t="s">
        <v>46</v>
      </c>
      <c r="N3" s="404" t="s">
        <v>47</v>
      </c>
      <c r="O3" s="561"/>
    </row>
    <row r="4" spans="1:15" s="562" customFormat="1" ht="12" customHeight="1">
      <c r="A4" s="406"/>
      <c r="B4" s="563"/>
      <c r="C4" s="564" t="s">
        <v>224</v>
      </c>
      <c r="D4" s="565" t="s">
        <v>115</v>
      </c>
      <c r="E4" s="566"/>
      <c r="F4" s="567"/>
      <c r="G4" s="568" t="s">
        <v>241</v>
      </c>
      <c r="H4" s="564"/>
      <c r="I4" s="567"/>
      <c r="J4" s="568" t="s">
        <v>242</v>
      </c>
      <c r="K4" s="569"/>
      <c r="L4" s="570"/>
      <c r="M4" s="412" t="s">
        <v>48</v>
      </c>
      <c r="N4" s="413" t="s">
        <v>257</v>
      </c>
      <c r="O4" s="561"/>
    </row>
    <row r="5" spans="1:15" s="562" customFormat="1" ht="12" customHeight="1">
      <c r="A5" s="571"/>
      <c r="B5" s="563"/>
      <c r="C5" s="563"/>
      <c r="D5" s="572" t="s">
        <v>3</v>
      </c>
      <c r="E5" s="566"/>
      <c r="F5" s="573" t="s">
        <v>5</v>
      </c>
      <c r="G5" s="574" t="s">
        <v>6</v>
      </c>
      <c r="H5" s="574" t="s">
        <v>7</v>
      </c>
      <c r="I5" s="574" t="s">
        <v>5</v>
      </c>
      <c r="J5" s="574" t="s">
        <v>6</v>
      </c>
      <c r="K5" s="575" t="s">
        <v>7</v>
      </c>
      <c r="L5" s="570"/>
      <c r="M5" s="412" t="s">
        <v>256</v>
      </c>
      <c r="N5" s="413"/>
      <c r="O5" s="561"/>
    </row>
    <row r="6" spans="1:15" s="581" customFormat="1" ht="12" customHeight="1">
      <c r="A6" s="421"/>
      <c r="B6" s="422"/>
      <c r="C6" s="422"/>
      <c r="D6" s="423"/>
      <c r="E6" s="576"/>
      <c r="F6" s="577"/>
      <c r="G6" s="577"/>
      <c r="H6" s="577"/>
      <c r="I6" s="577"/>
      <c r="J6" s="577"/>
      <c r="K6" s="578"/>
      <c r="L6" s="579"/>
      <c r="M6" s="425"/>
      <c r="N6" s="427"/>
      <c r="O6" s="580"/>
    </row>
    <row r="7" spans="1:15" ht="12" customHeight="1">
      <c r="A7" s="421"/>
      <c r="B7" s="422" t="s">
        <v>238</v>
      </c>
      <c r="C7" s="422"/>
      <c r="D7" s="582"/>
      <c r="E7" s="435"/>
      <c r="F7" s="425"/>
      <c r="G7" s="426"/>
      <c r="H7" s="426"/>
      <c r="I7" s="426"/>
      <c r="J7" s="426"/>
      <c r="K7" s="427"/>
      <c r="L7" s="579">
        <f>SUM(L8:L22)</f>
        <v>37</v>
      </c>
      <c r="M7" s="425"/>
      <c r="N7" s="427"/>
    </row>
    <row r="8" spans="1:15" ht="12" customHeight="1">
      <c r="A8" s="421" t="s">
        <v>229</v>
      </c>
      <c r="B8" s="421" t="s">
        <v>231</v>
      </c>
      <c r="C8" s="671" t="s">
        <v>221</v>
      </c>
      <c r="D8" s="582" t="s">
        <v>378</v>
      </c>
      <c r="E8" s="435" t="s">
        <v>15</v>
      </c>
      <c r="F8" s="667">
        <v>4</v>
      </c>
      <c r="G8" s="665">
        <v>2</v>
      </c>
      <c r="H8" s="426"/>
      <c r="I8" s="426"/>
      <c r="J8" s="426"/>
      <c r="K8" s="427"/>
      <c r="L8" s="662">
        <v>6</v>
      </c>
      <c r="M8" s="653" t="s">
        <v>53</v>
      </c>
      <c r="N8" s="651" t="s">
        <v>49</v>
      </c>
    </row>
    <row r="9" spans="1:15" ht="12" customHeight="1">
      <c r="A9" s="421" t="s">
        <v>235</v>
      </c>
      <c r="B9" s="421" t="s">
        <v>232</v>
      </c>
      <c r="C9" s="672"/>
      <c r="D9" s="582" t="s">
        <v>444</v>
      </c>
      <c r="E9" s="435" t="s">
        <v>15</v>
      </c>
      <c r="F9" s="668"/>
      <c r="G9" s="670"/>
      <c r="H9" s="426"/>
      <c r="I9" s="426"/>
      <c r="J9" s="426"/>
      <c r="K9" s="427"/>
      <c r="L9" s="663"/>
      <c r="M9" s="660"/>
      <c r="N9" s="661"/>
    </row>
    <row r="10" spans="1:15" ht="12" customHeight="1">
      <c r="A10" s="421" t="s">
        <v>382</v>
      </c>
      <c r="B10" s="421" t="s">
        <v>442</v>
      </c>
      <c r="C10" s="673"/>
      <c r="D10" s="582" t="s">
        <v>569</v>
      </c>
      <c r="E10" s="435" t="s">
        <v>15</v>
      </c>
      <c r="F10" s="669"/>
      <c r="G10" s="666"/>
      <c r="H10" s="426"/>
      <c r="I10" s="426"/>
      <c r="J10" s="426"/>
      <c r="K10" s="427"/>
      <c r="L10" s="664"/>
      <c r="M10" s="654"/>
      <c r="N10" s="652"/>
    </row>
    <row r="11" spans="1:15" ht="12" customHeight="1">
      <c r="A11" s="421" t="s">
        <v>226</v>
      </c>
      <c r="B11" s="421" t="s">
        <v>105</v>
      </c>
      <c r="C11" s="674" t="s">
        <v>221</v>
      </c>
      <c r="D11" s="582" t="s">
        <v>443</v>
      </c>
      <c r="E11" s="435" t="s">
        <v>15</v>
      </c>
      <c r="F11" s="667">
        <v>4</v>
      </c>
      <c r="G11" s="665">
        <v>2</v>
      </c>
      <c r="H11" s="426"/>
      <c r="I11" s="426"/>
      <c r="J11" s="426"/>
      <c r="K11" s="427"/>
      <c r="L11" s="662">
        <v>6</v>
      </c>
      <c r="M11" s="653" t="s">
        <v>53</v>
      </c>
      <c r="N11" s="651" t="s">
        <v>49</v>
      </c>
    </row>
    <row r="12" spans="1:15" ht="12" customHeight="1">
      <c r="A12" s="421" t="s">
        <v>233</v>
      </c>
      <c r="B12" s="421" t="s">
        <v>230</v>
      </c>
      <c r="C12" s="679"/>
      <c r="D12" s="582" t="s">
        <v>400</v>
      </c>
      <c r="E12" s="435" t="s">
        <v>15</v>
      </c>
      <c r="F12" s="668"/>
      <c r="G12" s="670"/>
      <c r="H12" s="426"/>
      <c r="I12" s="426"/>
      <c r="J12" s="426"/>
      <c r="K12" s="427"/>
      <c r="L12" s="663"/>
      <c r="M12" s="660"/>
      <c r="N12" s="661"/>
    </row>
    <row r="13" spans="1:15" ht="12" customHeight="1">
      <c r="A13" s="421" t="s">
        <v>234</v>
      </c>
      <c r="B13" s="421" t="s">
        <v>227</v>
      </c>
      <c r="C13" s="679"/>
      <c r="D13" s="582" t="s">
        <v>507</v>
      </c>
      <c r="E13" s="435" t="s">
        <v>15</v>
      </c>
      <c r="F13" s="668"/>
      <c r="G13" s="670"/>
      <c r="H13" s="426"/>
      <c r="I13" s="426"/>
      <c r="J13" s="426"/>
      <c r="K13" s="427"/>
      <c r="L13" s="663"/>
      <c r="M13" s="660"/>
      <c r="N13" s="661"/>
    </row>
    <row r="14" spans="1:15" ht="12" customHeight="1">
      <c r="A14" s="421" t="s">
        <v>570</v>
      </c>
      <c r="B14" s="421" t="s">
        <v>571</v>
      </c>
      <c r="C14" s="675"/>
      <c r="D14" s="582" t="s">
        <v>572</v>
      </c>
      <c r="E14" s="435" t="s">
        <v>15</v>
      </c>
      <c r="F14" s="669"/>
      <c r="G14" s="666"/>
      <c r="H14" s="650"/>
      <c r="I14" s="649"/>
      <c r="J14" s="649"/>
      <c r="K14" s="650"/>
      <c r="L14" s="664"/>
      <c r="M14" s="654"/>
      <c r="N14" s="652"/>
    </row>
    <row r="15" spans="1:15" ht="12" customHeight="1">
      <c r="A15" s="421" t="s">
        <v>567</v>
      </c>
      <c r="B15" s="421" t="s">
        <v>106</v>
      </c>
      <c r="C15" s="671" t="s">
        <v>221</v>
      </c>
      <c r="D15" s="582" t="s">
        <v>568</v>
      </c>
      <c r="E15" s="435" t="s">
        <v>15</v>
      </c>
      <c r="F15" s="425"/>
      <c r="G15" s="426"/>
      <c r="H15" s="427"/>
      <c r="I15" s="665">
        <v>4</v>
      </c>
      <c r="J15" s="665">
        <v>2</v>
      </c>
      <c r="K15" s="427"/>
      <c r="L15" s="662">
        <v>6</v>
      </c>
      <c r="M15" s="653" t="s">
        <v>52</v>
      </c>
      <c r="N15" s="651" t="s">
        <v>49</v>
      </c>
    </row>
    <row r="16" spans="1:15" ht="12" customHeight="1">
      <c r="A16" s="421" t="s">
        <v>333</v>
      </c>
      <c r="B16" s="421" t="s">
        <v>228</v>
      </c>
      <c r="C16" s="673"/>
      <c r="D16" s="648" t="s">
        <v>561</v>
      </c>
      <c r="E16" s="435" t="s">
        <v>15</v>
      </c>
      <c r="F16" s="425"/>
      <c r="G16" s="426"/>
      <c r="H16" s="427"/>
      <c r="I16" s="666"/>
      <c r="J16" s="666"/>
      <c r="K16" s="427"/>
      <c r="L16" s="664"/>
      <c r="M16" s="654"/>
      <c r="N16" s="652"/>
    </row>
    <row r="17" spans="1:15" ht="12" customHeight="1">
      <c r="A17" s="421" t="s">
        <v>175</v>
      </c>
      <c r="B17" s="421" t="s">
        <v>9</v>
      </c>
      <c r="C17" s="421" t="s">
        <v>222</v>
      </c>
      <c r="D17" s="582" t="s">
        <v>508</v>
      </c>
      <c r="E17" s="435" t="s">
        <v>15</v>
      </c>
      <c r="F17" s="425"/>
      <c r="G17" s="426"/>
      <c r="H17" s="426"/>
      <c r="I17" s="426">
        <v>2</v>
      </c>
      <c r="J17" s="426">
        <v>1</v>
      </c>
      <c r="K17" s="427"/>
      <c r="L17" s="583">
        <v>3</v>
      </c>
      <c r="M17" s="434" t="s">
        <v>52</v>
      </c>
      <c r="N17" s="435" t="s">
        <v>49</v>
      </c>
    </row>
    <row r="18" spans="1:15" ht="12" customHeight="1">
      <c r="A18" s="421" t="s">
        <v>240</v>
      </c>
      <c r="B18" s="421" t="s">
        <v>395</v>
      </c>
      <c r="C18" s="674" t="s">
        <v>221</v>
      </c>
      <c r="D18" s="582" t="s">
        <v>349</v>
      </c>
      <c r="E18" s="435" t="s">
        <v>16</v>
      </c>
      <c r="F18" s="667">
        <v>3</v>
      </c>
      <c r="G18" s="665">
        <v>3</v>
      </c>
      <c r="H18" s="426"/>
      <c r="I18" s="426"/>
      <c r="J18" s="426"/>
      <c r="K18" s="427"/>
      <c r="L18" s="662">
        <v>6</v>
      </c>
      <c r="M18" s="653" t="s">
        <v>53</v>
      </c>
      <c r="N18" s="651" t="s">
        <v>49</v>
      </c>
    </row>
    <row r="19" spans="1:15" ht="12" customHeight="1">
      <c r="A19" s="421" t="s">
        <v>236</v>
      </c>
      <c r="B19" s="421" t="s">
        <v>396</v>
      </c>
      <c r="C19" s="675"/>
      <c r="D19" s="545" t="s">
        <v>450</v>
      </c>
      <c r="E19" s="429" t="s">
        <v>16</v>
      </c>
      <c r="F19" s="669"/>
      <c r="G19" s="666"/>
      <c r="H19" s="426"/>
      <c r="I19" s="426"/>
      <c r="J19" s="426"/>
      <c r="K19" s="424"/>
      <c r="L19" s="664"/>
      <c r="M19" s="654"/>
      <c r="N19" s="652"/>
    </row>
    <row r="20" spans="1:15" ht="12" customHeight="1">
      <c r="A20" s="421" t="s">
        <v>580</v>
      </c>
      <c r="B20" s="421" t="s">
        <v>397</v>
      </c>
      <c r="C20" s="674" t="s">
        <v>221</v>
      </c>
      <c r="D20" s="582" t="s">
        <v>581</v>
      </c>
      <c r="E20" s="435" t="s">
        <v>16</v>
      </c>
      <c r="F20" s="425"/>
      <c r="G20" s="426"/>
      <c r="H20" s="426"/>
      <c r="I20" s="665">
        <v>3</v>
      </c>
      <c r="J20" s="665">
        <v>3</v>
      </c>
      <c r="K20" s="424"/>
      <c r="L20" s="662">
        <v>6</v>
      </c>
      <c r="M20" s="653" t="s">
        <v>52</v>
      </c>
      <c r="N20" s="651" t="s">
        <v>49</v>
      </c>
    </row>
    <row r="21" spans="1:15" ht="12" customHeight="1">
      <c r="A21" s="421" t="s">
        <v>237</v>
      </c>
      <c r="B21" s="421" t="s">
        <v>398</v>
      </c>
      <c r="C21" s="675"/>
      <c r="D21" s="545" t="s">
        <v>451</v>
      </c>
      <c r="E21" s="429" t="s">
        <v>16</v>
      </c>
      <c r="F21" s="426"/>
      <c r="G21" s="426"/>
      <c r="H21" s="426"/>
      <c r="I21" s="666"/>
      <c r="J21" s="666"/>
      <c r="K21" s="424"/>
      <c r="L21" s="664"/>
      <c r="M21" s="654"/>
      <c r="N21" s="652"/>
    </row>
    <row r="22" spans="1:15" ht="12" customHeight="1">
      <c r="A22" s="421" t="s">
        <v>123</v>
      </c>
      <c r="B22" s="421" t="s">
        <v>206</v>
      </c>
      <c r="C22" s="421" t="s">
        <v>222</v>
      </c>
      <c r="D22" s="582" t="s">
        <v>399</v>
      </c>
      <c r="E22" s="429" t="s">
        <v>1</v>
      </c>
      <c r="F22" s="584"/>
      <c r="G22" s="426"/>
      <c r="H22" s="426"/>
      <c r="I22" s="426">
        <v>2</v>
      </c>
      <c r="J22" s="426">
        <v>2</v>
      </c>
      <c r="K22" s="424"/>
      <c r="L22" s="583">
        <v>4</v>
      </c>
      <c r="M22" s="434" t="s">
        <v>52</v>
      </c>
      <c r="N22" s="435" t="s">
        <v>49</v>
      </c>
    </row>
    <row r="23" spans="1:15" ht="12" customHeight="1">
      <c r="A23" s="421"/>
      <c r="B23" s="421"/>
      <c r="C23" s="421"/>
      <c r="D23" s="582"/>
      <c r="E23" s="435"/>
      <c r="F23" s="425"/>
      <c r="G23" s="426"/>
      <c r="H23" s="426"/>
      <c r="I23" s="426"/>
      <c r="J23" s="426"/>
      <c r="K23" s="427"/>
      <c r="L23" s="583"/>
      <c r="M23" s="434"/>
      <c r="N23" s="435"/>
    </row>
    <row r="24" spans="1:15" ht="12" customHeight="1">
      <c r="A24" s="421"/>
      <c r="B24" s="422" t="s">
        <v>239</v>
      </c>
      <c r="C24" s="422"/>
      <c r="D24" s="582"/>
      <c r="E24" s="435"/>
      <c r="F24" s="425"/>
      <c r="G24" s="426"/>
      <c r="H24" s="426"/>
      <c r="I24" s="426"/>
      <c r="J24" s="426"/>
      <c r="K24" s="427"/>
      <c r="L24" s="579">
        <f>SUM(L25:L30)</f>
        <v>23</v>
      </c>
      <c r="M24" s="434"/>
      <c r="N24" s="427"/>
    </row>
    <row r="25" spans="1:15" ht="12" customHeight="1">
      <c r="A25" s="421" t="s">
        <v>426</v>
      </c>
      <c r="B25" s="421" t="s">
        <v>415</v>
      </c>
      <c r="C25" s="421" t="s">
        <v>221</v>
      </c>
      <c r="D25" s="582" t="s">
        <v>430</v>
      </c>
      <c r="E25" s="435" t="s">
        <v>20</v>
      </c>
      <c r="F25" s="425">
        <v>2</v>
      </c>
      <c r="G25" s="426">
        <v>1</v>
      </c>
      <c r="H25" s="430"/>
      <c r="I25" s="430"/>
      <c r="J25" s="430"/>
      <c r="K25" s="427"/>
      <c r="L25" s="583">
        <v>3</v>
      </c>
      <c r="M25" s="434" t="s">
        <v>53</v>
      </c>
      <c r="N25" s="435" t="s">
        <v>49</v>
      </c>
    </row>
    <row r="26" spans="1:15" ht="12" customHeight="1">
      <c r="A26" s="421" t="s">
        <v>273</v>
      </c>
      <c r="B26" s="421" t="s">
        <v>223</v>
      </c>
      <c r="C26" s="421" t="s">
        <v>221</v>
      </c>
      <c r="D26" s="582" t="s">
        <v>274</v>
      </c>
      <c r="E26" s="435" t="s">
        <v>251</v>
      </c>
      <c r="F26" s="425"/>
      <c r="G26" s="426"/>
      <c r="H26" s="426"/>
      <c r="I26" s="426">
        <v>2</v>
      </c>
      <c r="J26" s="426"/>
      <c r="K26" s="424"/>
      <c r="L26" s="551">
        <v>2</v>
      </c>
      <c r="M26" s="434" t="s">
        <v>83</v>
      </c>
      <c r="N26" s="427"/>
    </row>
    <row r="27" spans="1:15" ht="12" customHeight="1">
      <c r="A27" s="421" t="s">
        <v>424</v>
      </c>
      <c r="B27" s="421" t="s">
        <v>344</v>
      </c>
      <c r="C27" s="421" t="s">
        <v>221</v>
      </c>
      <c r="D27" s="582" t="s">
        <v>394</v>
      </c>
      <c r="E27" s="435" t="s">
        <v>512</v>
      </c>
      <c r="F27" s="585">
        <v>3</v>
      </c>
      <c r="G27" s="586">
        <v>3</v>
      </c>
      <c r="H27" s="426"/>
      <c r="I27" s="426"/>
      <c r="J27" s="426"/>
      <c r="K27" s="424"/>
      <c r="L27" s="587">
        <v>6</v>
      </c>
      <c r="M27" s="434" t="s">
        <v>84</v>
      </c>
      <c r="N27" s="435"/>
    </row>
    <row r="28" spans="1:15" ht="12" customHeight="1">
      <c r="A28" s="421" t="s">
        <v>425</v>
      </c>
      <c r="B28" s="421" t="s">
        <v>386</v>
      </c>
      <c r="C28" s="421" t="s">
        <v>222</v>
      </c>
      <c r="D28" s="582" t="s">
        <v>474</v>
      </c>
      <c r="E28" s="435" t="s">
        <v>17</v>
      </c>
      <c r="F28" s="425"/>
      <c r="G28" s="586"/>
      <c r="H28" s="426"/>
      <c r="I28" s="586">
        <v>4</v>
      </c>
      <c r="J28" s="426"/>
      <c r="K28" s="427">
        <v>2</v>
      </c>
      <c r="L28" s="583">
        <v>6</v>
      </c>
      <c r="M28" s="434" t="s">
        <v>52</v>
      </c>
      <c r="N28" s="435" t="s">
        <v>49</v>
      </c>
    </row>
    <row r="29" spans="1:15" ht="12" customHeight="1">
      <c r="A29" s="588" t="s">
        <v>350</v>
      </c>
      <c r="B29" s="588" t="s">
        <v>351</v>
      </c>
      <c r="C29" s="589" t="s">
        <v>222</v>
      </c>
      <c r="D29" s="590" t="s">
        <v>54</v>
      </c>
      <c r="E29" s="591" t="s">
        <v>1</v>
      </c>
      <c r="F29" s="592">
        <v>2</v>
      </c>
      <c r="G29" s="592">
        <v>1</v>
      </c>
      <c r="H29" s="592"/>
      <c r="I29" s="593"/>
      <c r="J29" s="593"/>
      <c r="K29" s="594"/>
      <c r="L29" s="551">
        <v>3</v>
      </c>
      <c r="M29" s="595" t="s">
        <v>84</v>
      </c>
      <c r="N29" s="435"/>
    </row>
    <row r="30" spans="1:15" ht="12" customHeight="1">
      <c r="A30" s="588" t="s">
        <v>353</v>
      </c>
      <c r="B30" s="588" t="s">
        <v>352</v>
      </c>
      <c r="C30" s="589" t="s">
        <v>222</v>
      </c>
      <c r="D30" s="590" t="s">
        <v>54</v>
      </c>
      <c r="E30" s="591" t="s">
        <v>1</v>
      </c>
      <c r="F30" s="596"/>
      <c r="G30" s="593"/>
      <c r="H30" s="592"/>
      <c r="I30" s="592">
        <v>2</v>
      </c>
      <c r="J30" s="592">
        <v>1</v>
      </c>
      <c r="K30" s="594"/>
      <c r="L30" s="551">
        <v>3</v>
      </c>
      <c r="M30" s="434" t="s">
        <v>83</v>
      </c>
      <c r="N30" s="427"/>
    </row>
    <row r="31" spans="1:15" ht="12" customHeight="1">
      <c r="A31" s="421"/>
      <c r="B31" s="454"/>
      <c r="C31" s="454"/>
      <c r="D31" s="597"/>
      <c r="E31" s="429"/>
      <c r="F31" s="598"/>
      <c r="G31" s="426"/>
      <c r="H31" s="426"/>
      <c r="I31" s="426"/>
      <c r="J31" s="599"/>
      <c r="K31" s="404"/>
      <c r="L31" s="579"/>
      <c r="M31" s="425"/>
      <c r="N31" s="427"/>
    </row>
    <row r="32" spans="1:15" s="602" customFormat="1" ht="12" customHeight="1">
      <c r="A32" s="421"/>
      <c r="B32" s="422" t="s">
        <v>311</v>
      </c>
      <c r="C32" s="422"/>
      <c r="D32" s="600"/>
      <c r="E32" s="429"/>
      <c r="F32" s="426">
        <f>SUM(F7:F31)</f>
        <v>18</v>
      </c>
      <c r="G32" s="426">
        <f t="shared" ref="G32:K32" si="0">SUM(G7:G31)</f>
        <v>12</v>
      </c>
      <c r="H32" s="426">
        <f t="shared" si="0"/>
        <v>0</v>
      </c>
      <c r="I32" s="426">
        <f t="shared" si="0"/>
        <v>19</v>
      </c>
      <c r="J32" s="426">
        <f t="shared" si="0"/>
        <v>9</v>
      </c>
      <c r="K32" s="426">
        <f t="shared" si="0"/>
        <v>2</v>
      </c>
      <c r="L32" s="579">
        <f>SUM(L24+L7)</f>
        <v>60</v>
      </c>
      <c r="M32" s="425"/>
      <c r="N32" s="427"/>
      <c r="O32" s="601"/>
    </row>
    <row r="33" spans="1:15" s="602" customFormat="1" ht="12" customHeight="1">
      <c r="A33" s="421"/>
      <c r="B33" s="422" t="s">
        <v>312</v>
      </c>
      <c r="C33" s="422"/>
      <c r="D33" s="600"/>
      <c r="E33" s="429"/>
      <c r="F33" s="655">
        <f>SUM(F32:H32)</f>
        <v>30</v>
      </c>
      <c r="G33" s="656"/>
      <c r="H33" s="657"/>
      <c r="I33" s="658">
        <f>SUM(I32:K32)</f>
        <v>30</v>
      </c>
      <c r="J33" s="656"/>
      <c r="K33" s="659"/>
      <c r="L33" s="579"/>
      <c r="M33" s="425"/>
      <c r="N33" s="427"/>
      <c r="O33" s="601"/>
    </row>
    <row r="34" spans="1:15" s="581" customFormat="1" ht="10.7" customHeight="1">
      <c r="A34" s="436"/>
      <c r="B34" s="394"/>
      <c r="C34" s="394"/>
      <c r="D34" s="449"/>
      <c r="E34" s="387"/>
      <c r="F34" s="550"/>
      <c r="G34" s="550"/>
      <c r="H34" s="550"/>
      <c r="I34" s="550"/>
      <c r="J34" s="550"/>
      <c r="K34" s="550"/>
      <c r="L34" s="550"/>
      <c r="M34" s="550"/>
      <c r="N34" s="550"/>
      <c r="O34" s="580"/>
    </row>
    <row r="35" spans="1:15" s="394" customFormat="1" ht="10.7" customHeight="1">
      <c r="B35" s="394" t="s">
        <v>258</v>
      </c>
      <c r="C35" s="436"/>
      <c r="D35" s="449"/>
      <c r="E35" s="387"/>
      <c r="F35" s="550"/>
      <c r="G35" s="550"/>
      <c r="H35" s="550"/>
      <c r="I35" s="550"/>
      <c r="J35" s="550"/>
      <c r="K35" s="550"/>
      <c r="L35" s="550"/>
      <c r="M35" s="550"/>
      <c r="N35" s="550"/>
      <c r="O35" s="436"/>
    </row>
    <row r="36" spans="1:15" s="394" customFormat="1" ht="10.7" customHeight="1">
      <c r="B36" s="395" t="s">
        <v>259</v>
      </c>
      <c r="C36" s="436"/>
      <c r="D36" s="449"/>
      <c r="E36" s="387"/>
      <c r="F36" s="550"/>
      <c r="G36" s="550"/>
      <c r="H36" s="550"/>
      <c r="I36" s="550"/>
      <c r="J36" s="550"/>
      <c r="K36" s="550"/>
      <c r="L36" s="550"/>
      <c r="M36" s="550"/>
      <c r="N36" s="550"/>
      <c r="O36" s="436"/>
    </row>
    <row r="37" spans="1:15" s="394" customFormat="1" ht="10.7" customHeight="1">
      <c r="B37" s="436" t="s">
        <v>254</v>
      </c>
      <c r="C37" s="436"/>
      <c r="D37" s="449"/>
      <c r="E37" s="387"/>
      <c r="F37" s="550"/>
      <c r="G37" s="550"/>
      <c r="H37" s="550"/>
      <c r="I37" s="550"/>
      <c r="J37" s="550"/>
      <c r="K37" s="550"/>
      <c r="L37" s="550"/>
      <c r="M37" s="550"/>
      <c r="N37" s="550"/>
      <c r="O37" s="436"/>
    </row>
    <row r="38" spans="1:15" s="394" customFormat="1" ht="10.7" customHeight="1">
      <c r="A38" s="436"/>
      <c r="B38" s="436"/>
      <c r="C38" s="436"/>
      <c r="D38" s="449"/>
      <c r="E38" s="387"/>
      <c r="F38" s="550"/>
      <c r="G38" s="550"/>
      <c r="H38" s="550"/>
      <c r="I38" s="550"/>
      <c r="J38" s="550"/>
      <c r="K38" s="550"/>
      <c r="L38" s="550"/>
      <c r="M38" s="550"/>
      <c r="N38" s="550"/>
      <c r="O38" s="436"/>
    </row>
    <row r="39" spans="1:15" s="394" customFormat="1" ht="10.7" customHeight="1">
      <c r="A39" s="436"/>
      <c r="B39" s="436"/>
      <c r="C39" s="436"/>
      <c r="D39" s="449"/>
      <c r="E39" s="387"/>
      <c r="F39" s="550"/>
      <c r="G39" s="550"/>
      <c r="H39" s="550"/>
      <c r="I39" s="550"/>
      <c r="J39" s="550"/>
      <c r="K39" s="550"/>
      <c r="L39" s="550"/>
      <c r="M39" s="550"/>
      <c r="N39" s="550"/>
      <c r="O39" s="436"/>
    </row>
    <row r="40" spans="1:15" s="394" customFormat="1" ht="10.7" customHeight="1">
      <c r="A40" s="436"/>
      <c r="B40" s="436"/>
      <c r="C40" s="436"/>
      <c r="D40" s="449"/>
      <c r="E40" s="387"/>
      <c r="F40" s="550"/>
      <c r="G40" s="550"/>
      <c r="H40" s="550"/>
      <c r="I40" s="550"/>
      <c r="J40" s="550"/>
      <c r="K40" s="550"/>
      <c r="L40" s="550"/>
      <c r="M40" s="550"/>
      <c r="N40" s="550"/>
      <c r="O40" s="436"/>
    </row>
    <row r="41" spans="1:15" s="394" customFormat="1" ht="10.7" customHeight="1">
      <c r="A41" s="436"/>
      <c r="B41" s="436"/>
      <c r="C41" s="436"/>
      <c r="D41" s="449"/>
      <c r="E41" s="387"/>
      <c r="F41" s="550"/>
      <c r="G41" s="550"/>
      <c r="H41" s="550"/>
      <c r="I41" s="550"/>
      <c r="J41" s="550"/>
      <c r="K41" s="550"/>
      <c r="L41" s="550"/>
      <c r="M41" s="550"/>
      <c r="N41" s="550"/>
      <c r="O41" s="436"/>
    </row>
    <row r="42" spans="1:15" s="394" customFormat="1" ht="10.7" customHeight="1">
      <c r="A42" s="436"/>
      <c r="B42" s="436"/>
      <c r="C42" s="436"/>
      <c r="D42" s="449"/>
      <c r="E42" s="387"/>
      <c r="F42" s="550"/>
      <c r="G42" s="550"/>
      <c r="H42" s="550"/>
      <c r="I42" s="550"/>
      <c r="J42" s="550"/>
      <c r="K42" s="550"/>
      <c r="L42" s="550"/>
      <c r="M42" s="550"/>
      <c r="N42" s="550"/>
      <c r="O42" s="436"/>
    </row>
    <row r="43" spans="1:15" s="394" customFormat="1" ht="10.7" customHeight="1">
      <c r="A43" s="436"/>
      <c r="B43" s="436"/>
      <c r="C43" s="436"/>
      <c r="D43" s="449"/>
      <c r="E43" s="387"/>
      <c r="F43" s="550"/>
      <c r="G43" s="550"/>
      <c r="H43" s="550"/>
      <c r="I43" s="550"/>
      <c r="J43" s="550"/>
      <c r="K43" s="550"/>
      <c r="L43" s="550"/>
      <c r="M43" s="550"/>
      <c r="N43" s="550"/>
      <c r="O43" s="436"/>
    </row>
    <row r="44" spans="1:15" s="394" customFormat="1" ht="10.7" customHeight="1">
      <c r="A44" s="436"/>
      <c r="B44" s="436"/>
      <c r="C44" s="436"/>
      <c r="D44" s="449"/>
      <c r="E44" s="387"/>
      <c r="F44" s="550"/>
      <c r="G44" s="550"/>
      <c r="H44" s="550"/>
      <c r="I44" s="550"/>
      <c r="J44" s="550"/>
      <c r="K44" s="550"/>
      <c r="L44" s="550"/>
      <c r="M44" s="550"/>
      <c r="N44" s="550"/>
      <c r="O44" s="436"/>
    </row>
    <row r="45" spans="1:15" s="394" customFormat="1" ht="10.7" customHeight="1">
      <c r="A45" s="436"/>
      <c r="B45" s="436"/>
      <c r="C45" s="436"/>
      <c r="D45" s="449"/>
      <c r="E45" s="387"/>
      <c r="F45" s="550"/>
      <c r="G45" s="550"/>
      <c r="H45" s="550"/>
      <c r="I45" s="550"/>
      <c r="J45" s="550"/>
      <c r="K45" s="550"/>
      <c r="L45" s="550"/>
      <c r="M45" s="550"/>
      <c r="N45" s="550"/>
      <c r="O45" s="436"/>
    </row>
    <row r="46" spans="1:15" s="394" customFormat="1" ht="10.7" customHeight="1">
      <c r="A46" s="436"/>
      <c r="B46" s="436"/>
      <c r="C46" s="436"/>
      <c r="D46" s="449"/>
      <c r="E46" s="387"/>
      <c r="F46" s="550"/>
      <c r="G46" s="550"/>
      <c r="H46" s="550"/>
      <c r="I46" s="550"/>
      <c r="J46" s="550"/>
      <c r="K46" s="550"/>
      <c r="L46" s="550"/>
      <c r="M46" s="550"/>
      <c r="N46" s="550"/>
      <c r="O46" s="436"/>
    </row>
    <row r="47" spans="1:15" s="394" customFormat="1" ht="10.7" customHeight="1">
      <c r="A47" s="436"/>
      <c r="B47" s="436"/>
      <c r="C47" s="436"/>
      <c r="D47" s="449"/>
      <c r="E47" s="387"/>
      <c r="F47" s="550"/>
      <c r="G47" s="550"/>
      <c r="H47" s="550"/>
      <c r="I47" s="550"/>
      <c r="J47" s="550"/>
      <c r="K47" s="550"/>
      <c r="L47" s="550"/>
      <c r="M47" s="550"/>
      <c r="N47" s="550"/>
      <c r="O47" s="436"/>
    </row>
    <row r="48" spans="1:15" s="394" customFormat="1" ht="10.7" customHeight="1">
      <c r="A48" s="436"/>
      <c r="B48" s="436"/>
      <c r="C48" s="436"/>
      <c r="D48" s="449"/>
      <c r="E48" s="387"/>
      <c r="F48" s="550"/>
      <c r="G48" s="550"/>
      <c r="H48" s="550"/>
      <c r="I48" s="550"/>
      <c r="J48" s="550"/>
      <c r="K48" s="550"/>
      <c r="L48" s="550"/>
      <c r="M48" s="550"/>
      <c r="N48" s="550"/>
      <c r="O48" s="436"/>
    </row>
    <row r="49" spans="1:15" s="394" customFormat="1" ht="10.7" customHeight="1">
      <c r="A49" s="436"/>
      <c r="B49" s="436"/>
      <c r="C49" s="436"/>
      <c r="D49" s="449"/>
      <c r="E49" s="387"/>
      <c r="F49" s="550"/>
      <c r="G49" s="550"/>
      <c r="H49" s="550"/>
      <c r="I49" s="550"/>
      <c r="J49" s="550"/>
      <c r="K49" s="550"/>
      <c r="L49" s="550"/>
      <c r="M49" s="550"/>
      <c r="N49" s="550"/>
      <c r="O49" s="436"/>
    </row>
    <row r="50" spans="1:15" s="394" customFormat="1" ht="10.7" customHeight="1">
      <c r="A50" s="436"/>
      <c r="B50" s="436"/>
      <c r="C50" s="436"/>
      <c r="D50" s="449"/>
      <c r="E50" s="387"/>
      <c r="F50" s="550"/>
      <c r="G50" s="550"/>
      <c r="H50" s="550"/>
      <c r="I50" s="550"/>
      <c r="J50" s="550"/>
      <c r="K50" s="550"/>
      <c r="L50" s="550"/>
      <c r="M50" s="550"/>
      <c r="N50" s="550"/>
      <c r="O50" s="436"/>
    </row>
    <row r="51" spans="1:15" s="394" customFormat="1" ht="10.7" customHeight="1">
      <c r="A51" s="436"/>
      <c r="B51" s="436"/>
      <c r="C51" s="436"/>
      <c r="D51" s="449"/>
      <c r="E51" s="387"/>
      <c r="F51" s="550"/>
      <c r="G51" s="550"/>
      <c r="H51" s="550"/>
      <c r="I51" s="550"/>
      <c r="J51" s="550"/>
      <c r="K51" s="550"/>
      <c r="L51" s="550"/>
      <c r="M51" s="550"/>
      <c r="N51" s="550"/>
      <c r="O51" s="436"/>
    </row>
    <row r="52" spans="1:15" s="394" customFormat="1" ht="10.7" customHeight="1">
      <c r="A52" s="436"/>
      <c r="B52" s="436"/>
      <c r="C52" s="436"/>
      <c r="D52" s="449"/>
      <c r="E52" s="387"/>
      <c r="F52" s="550"/>
      <c r="G52" s="550"/>
      <c r="H52" s="550"/>
      <c r="I52" s="550"/>
      <c r="J52" s="550"/>
      <c r="K52" s="550"/>
      <c r="L52" s="550"/>
      <c r="M52" s="550"/>
      <c r="N52" s="550"/>
      <c r="O52" s="436"/>
    </row>
    <row r="53" spans="1:15" s="394" customFormat="1" ht="10.7" customHeight="1">
      <c r="A53" s="436"/>
      <c r="B53" s="436"/>
      <c r="C53" s="436"/>
      <c r="D53" s="449"/>
      <c r="E53" s="387"/>
      <c r="F53" s="550"/>
      <c r="G53" s="550"/>
      <c r="H53" s="550"/>
      <c r="I53" s="550"/>
      <c r="J53" s="550"/>
      <c r="K53" s="550"/>
      <c r="L53" s="550"/>
      <c r="M53" s="550"/>
      <c r="N53" s="550"/>
      <c r="O53" s="436"/>
    </row>
    <row r="54" spans="1:15" s="394" customFormat="1" ht="10.7" customHeight="1">
      <c r="A54" s="436"/>
      <c r="B54" s="436"/>
      <c r="C54" s="436"/>
      <c r="D54" s="449"/>
      <c r="E54" s="387"/>
      <c r="F54" s="550"/>
      <c r="G54" s="550"/>
      <c r="H54" s="550"/>
      <c r="I54" s="550"/>
      <c r="J54" s="550"/>
      <c r="K54" s="550"/>
      <c r="L54" s="550"/>
      <c r="M54" s="550"/>
      <c r="N54" s="550"/>
      <c r="O54" s="436"/>
    </row>
    <row r="55" spans="1:15" s="394" customFormat="1" ht="10.7" customHeight="1">
      <c r="A55" s="436"/>
      <c r="B55" s="436"/>
      <c r="C55" s="436"/>
      <c r="D55" s="449"/>
      <c r="E55" s="387"/>
      <c r="F55" s="550"/>
      <c r="G55" s="550"/>
      <c r="H55" s="550"/>
      <c r="I55" s="550"/>
      <c r="J55" s="550"/>
      <c r="K55" s="550"/>
      <c r="L55" s="550"/>
      <c r="M55" s="550"/>
      <c r="N55" s="550"/>
      <c r="O55" s="436"/>
    </row>
    <row r="56" spans="1:15" s="394" customFormat="1" ht="10.7" customHeight="1">
      <c r="A56" s="436"/>
      <c r="B56" s="436"/>
      <c r="C56" s="436"/>
      <c r="D56" s="449"/>
      <c r="E56" s="387"/>
      <c r="F56" s="550"/>
      <c r="G56" s="550"/>
      <c r="H56" s="550"/>
      <c r="I56" s="550"/>
      <c r="J56" s="550"/>
      <c r="K56" s="550"/>
      <c r="L56" s="550"/>
      <c r="M56" s="550"/>
      <c r="N56" s="550"/>
      <c r="O56" s="436"/>
    </row>
    <row r="57" spans="1:15" s="394" customFormat="1" ht="10.7" customHeight="1">
      <c r="A57" s="436"/>
      <c r="B57" s="436"/>
      <c r="C57" s="436"/>
      <c r="D57" s="449"/>
      <c r="E57" s="387"/>
      <c r="F57" s="550"/>
      <c r="G57" s="550"/>
      <c r="H57" s="550"/>
      <c r="I57" s="550"/>
      <c r="J57" s="550"/>
      <c r="K57" s="550"/>
      <c r="L57" s="550"/>
      <c r="M57" s="550"/>
      <c r="N57" s="550"/>
      <c r="O57" s="436"/>
    </row>
    <row r="58" spans="1:15" s="394" customFormat="1" ht="10.7" customHeight="1">
      <c r="A58" s="436"/>
      <c r="B58" s="436"/>
      <c r="C58" s="436"/>
      <c r="D58" s="449"/>
      <c r="E58" s="387"/>
      <c r="F58" s="550"/>
      <c r="G58" s="550"/>
      <c r="H58" s="550"/>
      <c r="I58" s="550"/>
      <c r="J58" s="550"/>
      <c r="K58" s="550"/>
      <c r="L58" s="550"/>
      <c r="M58" s="550"/>
      <c r="N58" s="550"/>
      <c r="O58" s="436"/>
    </row>
    <row r="59" spans="1:15" s="394" customFormat="1" ht="10.7" customHeight="1">
      <c r="A59" s="436"/>
      <c r="B59" s="436"/>
      <c r="C59" s="436"/>
      <c r="D59" s="449"/>
      <c r="E59" s="387"/>
      <c r="F59" s="550"/>
      <c r="G59" s="550"/>
      <c r="H59" s="550"/>
      <c r="I59" s="550"/>
      <c r="J59" s="550"/>
      <c r="K59" s="550"/>
      <c r="L59" s="550"/>
      <c r="M59" s="550"/>
      <c r="N59" s="550"/>
      <c r="O59" s="436"/>
    </row>
    <row r="60" spans="1:15" s="394" customFormat="1" ht="10.7" customHeight="1">
      <c r="A60" s="436"/>
      <c r="B60" s="436"/>
      <c r="C60" s="436"/>
      <c r="D60" s="449"/>
      <c r="E60" s="387"/>
      <c r="F60" s="550"/>
      <c r="G60" s="550"/>
      <c r="H60" s="550"/>
      <c r="I60" s="550"/>
      <c r="J60" s="550"/>
      <c r="K60" s="550"/>
      <c r="L60" s="550"/>
      <c r="M60" s="550"/>
      <c r="N60" s="550"/>
      <c r="O60" s="436"/>
    </row>
    <row r="61" spans="1:15" s="394" customFormat="1" ht="10.7" customHeight="1">
      <c r="A61" s="436"/>
      <c r="B61" s="436"/>
      <c r="C61" s="436"/>
      <c r="D61" s="449"/>
      <c r="E61" s="387"/>
      <c r="F61" s="550"/>
      <c r="G61" s="550"/>
      <c r="H61" s="550"/>
      <c r="I61" s="550"/>
      <c r="J61" s="550"/>
      <c r="K61" s="550"/>
      <c r="L61" s="550"/>
      <c r="M61" s="550"/>
      <c r="N61" s="550"/>
      <c r="O61" s="436"/>
    </row>
    <row r="62" spans="1:15" s="489" customFormat="1" ht="10.7" customHeight="1">
      <c r="A62" s="436"/>
      <c r="B62" s="394"/>
      <c r="C62" s="394"/>
      <c r="D62" s="436"/>
      <c r="E62" s="387"/>
      <c r="F62" s="394"/>
      <c r="G62" s="550"/>
      <c r="H62" s="550"/>
      <c r="I62" s="550"/>
      <c r="J62" s="550"/>
      <c r="K62" s="550"/>
      <c r="L62" s="436"/>
      <c r="M62" s="550"/>
      <c r="N62" s="550"/>
      <c r="O62" s="603"/>
    </row>
    <row r="63" spans="1:15" ht="10.7" customHeight="1">
      <c r="A63" s="436"/>
      <c r="B63" s="436"/>
      <c r="C63" s="436"/>
      <c r="D63" s="436"/>
      <c r="E63" s="387"/>
      <c r="F63" s="436"/>
      <c r="G63" s="550"/>
      <c r="H63" s="550"/>
      <c r="I63" s="550"/>
      <c r="J63" s="550"/>
      <c r="K63" s="550"/>
      <c r="L63" s="436"/>
      <c r="M63" s="550"/>
      <c r="N63" s="550"/>
    </row>
    <row r="64" spans="1:15" ht="10.7" customHeight="1">
      <c r="A64" s="436"/>
      <c r="B64" s="436"/>
      <c r="C64" s="436"/>
      <c r="D64" s="436"/>
      <c r="E64" s="387"/>
      <c r="F64" s="394"/>
      <c r="G64" s="394"/>
      <c r="H64" s="550"/>
      <c r="I64" s="436"/>
      <c r="J64" s="550"/>
      <c r="K64" s="550"/>
      <c r="L64" s="449"/>
      <c r="M64" s="550"/>
      <c r="N64" s="550"/>
    </row>
    <row r="65" spans="1:14" ht="10.7" customHeight="1">
      <c r="A65" s="436"/>
      <c r="B65" s="436"/>
      <c r="C65" s="436"/>
      <c r="D65" s="436"/>
      <c r="E65" s="387"/>
      <c r="F65" s="394"/>
      <c r="G65" s="394"/>
      <c r="H65" s="550"/>
      <c r="I65" s="436"/>
      <c r="J65" s="550"/>
      <c r="K65" s="550"/>
      <c r="L65" s="449"/>
      <c r="M65" s="550"/>
      <c r="N65" s="550"/>
    </row>
    <row r="66" spans="1:14" ht="10.7" customHeight="1">
      <c r="A66" s="436"/>
      <c r="L66" s="489"/>
      <c r="M66" s="489"/>
      <c r="N66" s="489"/>
    </row>
    <row r="67" spans="1:14" ht="10.7" customHeight="1">
      <c r="A67" s="436"/>
      <c r="L67" s="489"/>
      <c r="M67" s="489"/>
      <c r="N67" s="489"/>
    </row>
    <row r="68" spans="1:14" ht="10.7" customHeight="1">
      <c r="A68" s="436"/>
      <c r="L68" s="436"/>
      <c r="M68" s="550"/>
      <c r="N68" s="550"/>
    </row>
    <row r="69" spans="1:14" ht="10.7" customHeight="1">
      <c r="A69" s="436"/>
      <c r="L69" s="436"/>
      <c r="M69" s="550"/>
      <c r="N69" s="550"/>
    </row>
    <row r="70" spans="1:14" ht="9">
      <c r="A70" s="436"/>
      <c r="L70" s="449"/>
      <c r="M70" s="550"/>
      <c r="N70" s="550"/>
    </row>
    <row r="71" spans="1:14" ht="9">
      <c r="A71" s="436"/>
      <c r="L71" s="449"/>
      <c r="M71" s="550"/>
      <c r="N71" s="550"/>
    </row>
    <row r="72" spans="1:14" ht="9">
      <c r="A72" s="436"/>
      <c r="L72" s="550"/>
      <c r="M72" s="550"/>
      <c r="N72" s="550"/>
    </row>
    <row r="73" spans="1:14" ht="9">
      <c r="A73" s="436"/>
      <c r="L73" s="550"/>
      <c r="M73" s="550"/>
      <c r="N73" s="550"/>
    </row>
    <row r="74" spans="1:14" ht="9">
      <c r="A74" s="436"/>
      <c r="L74" s="550"/>
      <c r="M74" s="550"/>
      <c r="N74" s="550"/>
    </row>
    <row r="75" spans="1:14" ht="9">
      <c r="A75" s="436"/>
      <c r="L75" s="550"/>
      <c r="M75" s="550"/>
      <c r="N75" s="550"/>
    </row>
    <row r="76" spans="1:14" ht="9">
      <c r="A76" s="436"/>
      <c r="L76" s="550"/>
      <c r="M76" s="550"/>
      <c r="N76" s="550"/>
    </row>
    <row r="77" spans="1:14" ht="9">
      <c r="A77" s="436"/>
      <c r="L77" s="550"/>
      <c r="M77" s="550"/>
      <c r="N77" s="550"/>
    </row>
    <row r="78" spans="1:14" ht="9">
      <c r="A78" s="436"/>
      <c r="L78" s="436"/>
      <c r="M78" s="436"/>
      <c r="N78" s="436"/>
    </row>
    <row r="79" spans="1:14" ht="9">
      <c r="A79" s="436"/>
      <c r="L79" s="436"/>
      <c r="M79" s="436"/>
      <c r="N79" s="436"/>
    </row>
    <row r="80" spans="1:14" ht="9">
      <c r="A80" s="436"/>
      <c r="L80" s="389"/>
      <c r="M80" s="389"/>
      <c r="N80" s="550"/>
    </row>
    <row r="81" spans="1:14" ht="9">
      <c r="A81" s="436"/>
      <c r="L81" s="389"/>
      <c r="M81" s="389"/>
      <c r="N81" s="550"/>
    </row>
    <row r="82" spans="1:14" ht="9">
      <c r="L82" s="389"/>
      <c r="M82" s="389"/>
      <c r="N82" s="550"/>
    </row>
    <row r="83" spans="1:14" ht="9">
      <c r="L83" s="389"/>
      <c r="M83" s="389"/>
      <c r="N83" s="550"/>
    </row>
    <row r="84" spans="1:14" ht="9">
      <c r="L84" s="389"/>
      <c r="M84" s="389"/>
      <c r="N84" s="550"/>
    </row>
    <row r="85" spans="1:14" ht="9">
      <c r="L85" s="389"/>
      <c r="M85" s="389"/>
      <c r="N85" s="550"/>
    </row>
    <row r="86" spans="1:14" ht="9">
      <c r="L86" s="389"/>
      <c r="M86" s="389"/>
      <c r="N86" s="550"/>
    </row>
    <row r="87" spans="1:14" ht="9">
      <c r="L87" s="389"/>
      <c r="M87" s="389"/>
      <c r="N87" s="550"/>
    </row>
    <row r="88" spans="1:14" ht="9">
      <c r="L88" s="389"/>
      <c r="M88" s="389"/>
      <c r="N88" s="550"/>
    </row>
    <row r="89" spans="1:14" ht="9">
      <c r="L89" s="389"/>
      <c r="M89" s="389"/>
      <c r="N89" s="550"/>
    </row>
    <row r="90" spans="1:14" ht="9">
      <c r="L90" s="389"/>
      <c r="M90" s="389"/>
      <c r="N90" s="550"/>
    </row>
    <row r="91" spans="1:14" ht="9">
      <c r="L91" s="389"/>
      <c r="M91" s="389"/>
      <c r="N91" s="550"/>
    </row>
    <row r="92" spans="1:14" ht="9">
      <c r="L92" s="389"/>
      <c r="M92" s="389"/>
      <c r="N92" s="550"/>
    </row>
    <row r="93" spans="1:14" ht="9">
      <c r="L93" s="389"/>
      <c r="M93" s="389"/>
      <c r="N93" s="550"/>
    </row>
    <row r="94" spans="1:14" ht="9">
      <c r="L94" s="389"/>
      <c r="M94" s="389"/>
      <c r="N94" s="550"/>
    </row>
    <row r="95" spans="1:14" ht="9">
      <c r="L95" s="389"/>
      <c r="M95" s="389"/>
      <c r="N95" s="550"/>
    </row>
    <row r="96" spans="1:14" ht="9">
      <c r="L96" s="389"/>
      <c r="M96" s="389"/>
      <c r="N96" s="550"/>
    </row>
    <row r="97" spans="12:14" ht="9">
      <c r="L97" s="389"/>
      <c r="M97" s="389"/>
      <c r="N97" s="550"/>
    </row>
    <row r="98" spans="12:14" ht="9">
      <c r="L98" s="389"/>
      <c r="M98" s="389"/>
      <c r="N98" s="550"/>
    </row>
    <row r="99" spans="12:14" ht="9">
      <c r="L99" s="389"/>
      <c r="M99" s="389"/>
      <c r="N99" s="550"/>
    </row>
    <row r="100" spans="12:14" ht="9">
      <c r="L100" s="389"/>
      <c r="M100" s="389"/>
      <c r="N100" s="550"/>
    </row>
    <row r="101" spans="12:14" ht="9">
      <c r="L101" s="389"/>
      <c r="M101" s="389"/>
      <c r="N101" s="550"/>
    </row>
    <row r="102" spans="12:14" ht="9">
      <c r="L102" s="389"/>
      <c r="M102" s="389"/>
      <c r="N102" s="550"/>
    </row>
    <row r="103" spans="12:14" ht="9">
      <c r="L103" s="389"/>
      <c r="M103" s="389"/>
      <c r="N103" s="550"/>
    </row>
    <row r="104" spans="12:14" ht="9">
      <c r="L104" s="389"/>
      <c r="M104" s="389"/>
      <c r="N104" s="550"/>
    </row>
    <row r="105" spans="12:14" ht="9">
      <c r="L105" s="389"/>
      <c r="M105" s="389"/>
      <c r="N105" s="550"/>
    </row>
    <row r="106" spans="12:14" ht="9">
      <c r="L106" s="389"/>
      <c r="M106" s="389"/>
      <c r="N106" s="550"/>
    </row>
    <row r="107" spans="12:14" ht="9">
      <c r="L107" s="389"/>
      <c r="M107" s="389"/>
      <c r="N107" s="550"/>
    </row>
    <row r="108" spans="12:14" ht="9">
      <c r="L108" s="389"/>
      <c r="M108" s="389"/>
      <c r="N108" s="550"/>
    </row>
    <row r="109" spans="12:14" ht="9">
      <c r="L109" s="389"/>
      <c r="M109" s="389"/>
      <c r="N109" s="550"/>
    </row>
    <row r="110" spans="12:14" ht="9">
      <c r="L110" s="389"/>
      <c r="M110" s="389"/>
      <c r="N110" s="550"/>
    </row>
    <row r="111" spans="12:14" ht="9">
      <c r="L111" s="389"/>
      <c r="M111" s="389"/>
      <c r="N111" s="550"/>
    </row>
    <row r="112" spans="12:14" ht="9">
      <c r="L112" s="389"/>
      <c r="M112" s="389"/>
      <c r="N112" s="550"/>
    </row>
    <row r="113" spans="12:14" ht="9">
      <c r="L113" s="389"/>
      <c r="M113" s="389"/>
      <c r="N113" s="550"/>
    </row>
    <row r="114" spans="12:14" ht="9">
      <c r="L114" s="389"/>
      <c r="M114" s="389"/>
      <c r="N114" s="550"/>
    </row>
    <row r="115" spans="12:14" ht="9">
      <c r="L115" s="389"/>
      <c r="M115" s="389"/>
      <c r="N115" s="550"/>
    </row>
    <row r="116" spans="12:14" ht="9">
      <c r="L116" s="389"/>
      <c r="M116" s="389"/>
      <c r="N116" s="550"/>
    </row>
    <row r="117" spans="12:14" ht="9">
      <c r="L117" s="389"/>
      <c r="M117" s="389"/>
      <c r="N117" s="550"/>
    </row>
    <row r="118" spans="12:14" ht="9">
      <c r="L118" s="389"/>
      <c r="M118" s="389"/>
      <c r="N118" s="550"/>
    </row>
    <row r="119" spans="12:14" ht="9">
      <c r="L119" s="389"/>
      <c r="M119" s="389"/>
      <c r="N119" s="550"/>
    </row>
    <row r="120" spans="12:14" ht="9">
      <c r="L120" s="389"/>
      <c r="M120" s="389"/>
      <c r="N120" s="550"/>
    </row>
    <row r="121" spans="12:14" ht="9">
      <c r="L121" s="389"/>
      <c r="M121" s="389"/>
      <c r="N121" s="550"/>
    </row>
    <row r="122" spans="12:14" ht="9">
      <c r="L122" s="389"/>
      <c r="M122" s="389"/>
      <c r="N122" s="550"/>
    </row>
    <row r="123" spans="12:14" ht="9">
      <c r="L123" s="389"/>
      <c r="M123" s="389"/>
      <c r="N123" s="550"/>
    </row>
    <row r="124" spans="12:14" ht="9">
      <c r="L124" s="389"/>
      <c r="M124" s="389"/>
      <c r="N124" s="550"/>
    </row>
    <row r="125" spans="12:14" ht="9">
      <c r="L125" s="389"/>
      <c r="M125" s="389"/>
      <c r="N125" s="550"/>
    </row>
    <row r="126" spans="12:14" ht="9">
      <c r="L126" s="389"/>
      <c r="M126" s="389"/>
      <c r="N126" s="550"/>
    </row>
    <row r="127" spans="12:14" ht="9">
      <c r="L127" s="389"/>
      <c r="M127" s="389"/>
      <c r="N127" s="550"/>
    </row>
    <row r="128" spans="12:14" ht="9">
      <c r="L128" s="389"/>
      <c r="M128" s="389"/>
      <c r="N128" s="550"/>
    </row>
    <row r="129" spans="12:14" ht="9">
      <c r="L129" s="389"/>
      <c r="M129" s="389"/>
      <c r="N129" s="550"/>
    </row>
    <row r="130" spans="12:14" ht="9">
      <c r="L130" s="389"/>
      <c r="M130" s="389"/>
      <c r="N130" s="550"/>
    </row>
    <row r="131" spans="12:14" ht="9">
      <c r="L131" s="389"/>
      <c r="M131" s="389"/>
      <c r="N131" s="550"/>
    </row>
    <row r="132" spans="12:14" ht="9">
      <c r="L132" s="389"/>
      <c r="M132" s="389"/>
      <c r="N132" s="550"/>
    </row>
    <row r="133" spans="12:14" ht="9">
      <c r="L133" s="389"/>
      <c r="M133" s="389"/>
      <c r="N133" s="550"/>
    </row>
    <row r="134" spans="12:14" ht="9">
      <c r="L134" s="389"/>
      <c r="M134" s="389"/>
      <c r="N134" s="550"/>
    </row>
    <row r="135" spans="12:14" ht="9">
      <c r="L135" s="389"/>
      <c r="M135" s="389"/>
      <c r="N135" s="550"/>
    </row>
    <row r="136" spans="12:14" ht="9">
      <c r="L136" s="389"/>
      <c r="M136" s="389"/>
      <c r="N136" s="550"/>
    </row>
    <row r="137" spans="12:14" ht="9">
      <c r="L137" s="389"/>
      <c r="M137" s="389"/>
      <c r="N137" s="550"/>
    </row>
    <row r="138" spans="12:14" ht="9">
      <c r="L138" s="389"/>
      <c r="M138" s="389"/>
      <c r="N138" s="550"/>
    </row>
    <row r="139" spans="12:14" ht="9">
      <c r="L139" s="389"/>
      <c r="M139" s="389"/>
      <c r="N139" s="550"/>
    </row>
    <row r="140" spans="12:14" ht="9">
      <c r="L140" s="389"/>
      <c r="M140" s="389"/>
      <c r="N140" s="550"/>
    </row>
    <row r="141" spans="12:14" ht="9">
      <c r="L141" s="389"/>
      <c r="M141" s="389"/>
      <c r="N141" s="550"/>
    </row>
    <row r="142" spans="12:14" ht="9">
      <c r="L142" s="389"/>
      <c r="M142" s="389"/>
      <c r="N142" s="550"/>
    </row>
    <row r="143" spans="12:14" ht="9">
      <c r="L143" s="389"/>
      <c r="M143" s="389"/>
      <c r="N143" s="550"/>
    </row>
    <row r="144" spans="12:14" ht="9">
      <c r="L144" s="389"/>
      <c r="M144" s="389"/>
      <c r="N144" s="550"/>
    </row>
    <row r="145" spans="12:14" ht="9">
      <c r="L145" s="389"/>
      <c r="M145" s="389"/>
      <c r="N145" s="550"/>
    </row>
    <row r="146" spans="12:14" ht="9">
      <c r="L146" s="389"/>
      <c r="M146" s="389"/>
      <c r="N146" s="550"/>
    </row>
    <row r="147" spans="12:14" ht="9">
      <c r="L147" s="389"/>
      <c r="M147" s="389"/>
      <c r="N147" s="550"/>
    </row>
    <row r="148" spans="12:14" ht="9">
      <c r="L148" s="389"/>
      <c r="M148" s="389"/>
      <c r="N148" s="550"/>
    </row>
    <row r="149" spans="12:14" ht="9">
      <c r="L149" s="389"/>
      <c r="M149" s="389"/>
      <c r="N149" s="550"/>
    </row>
    <row r="150" spans="12:14" ht="9">
      <c r="L150" s="389"/>
      <c r="M150" s="389"/>
      <c r="N150" s="550"/>
    </row>
    <row r="151" spans="12:14" ht="9">
      <c r="L151" s="389"/>
      <c r="M151" s="389"/>
      <c r="N151" s="550"/>
    </row>
    <row r="152" spans="12:14" ht="9">
      <c r="L152" s="389"/>
      <c r="M152" s="389"/>
      <c r="N152" s="550"/>
    </row>
    <row r="153" spans="12:14" ht="9">
      <c r="L153" s="389"/>
      <c r="M153" s="389"/>
      <c r="N153" s="550"/>
    </row>
    <row r="154" spans="12:14" ht="9">
      <c r="L154" s="389"/>
      <c r="M154" s="389"/>
      <c r="N154" s="550"/>
    </row>
    <row r="155" spans="12:14" ht="9">
      <c r="L155" s="389"/>
      <c r="M155" s="389"/>
      <c r="N155" s="550"/>
    </row>
    <row r="156" spans="12:14" ht="9">
      <c r="L156" s="389"/>
      <c r="M156" s="389"/>
      <c r="N156" s="550"/>
    </row>
    <row r="157" spans="12:14" ht="9">
      <c r="L157" s="389"/>
      <c r="M157" s="389"/>
      <c r="N157" s="550"/>
    </row>
    <row r="158" spans="12:14" ht="9">
      <c r="L158" s="389"/>
      <c r="M158" s="389"/>
      <c r="N158" s="550"/>
    </row>
    <row r="159" spans="12:14" ht="9">
      <c r="L159" s="389"/>
      <c r="M159" s="389"/>
      <c r="N159" s="550"/>
    </row>
    <row r="160" spans="12:14" ht="9">
      <c r="L160" s="389"/>
      <c r="M160" s="389"/>
      <c r="N160" s="550"/>
    </row>
    <row r="161" spans="12:14" ht="9">
      <c r="L161" s="389"/>
      <c r="M161" s="389"/>
      <c r="N161" s="550"/>
    </row>
    <row r="162" spans="12:14" ht="9">
      <c r="L162" s="389"/>
      <c r="M162" s="389"/>
      <c r="N162" s="550"/>
    </row>
    <row r="163" spans="12:14" ht="9">
      <c r="L163" s="389"/>
      <c r="M163" s="389"/>
      <c r="N163" s="550"/>
    </row>
    <row r="164" spans="12:14" ht="9">
      <c r="L164" s="389"/>
      <c r="M164" s="389"/>
      <c r="N164" s="550"/>
    </row>
    <row r="165" spans="12:14" ht="9">
      <c r="L165" s="389"/>
      <c r="M165" s="389"/>
      <c r="N165" s="550"/>
    </row>
    <row r="166" spans="12:14" ht="9">
      <c r="L166" s="389"/>
      <c r="M166" s="389"/>
      <c r="N166" s="550"/>
    </row>
    <row r="167" spans="12:14" ht="9">
      <c r="L167" s="389"/>
      <c r="M167" s="389"/>
      <c r="N167" s="550"/>
    </row>
    <row r="168" spans="12:14" ht="9">
      <c r="L168" s="389"/>
      <c r="M168" s="389"/>
      <c r="N168" s="550"/>
    </row>
    <row r="169" spans="12:14" ht="9">
      <c r="L169" s="389"/>
      <c r="M169" s="389"/>
      <c r="N169" s="550"/>
    </row>
    <row r="170" spans="12:14" ht="9">
      <c r="L170" s="389"/>
      <c r="M170" s="389"/>
      <c r="N170" s="550"/>
    </row>
    <row r="171" spans="12:14" ht="9">
      <c r="L171" s="389"/>
      <c r="M171" s="389"/>
      <c r="N171" s="550"/>
    </row>
    <row r="172" spans="12:14" ht="9">
      <c r="L172" s="389"/>
      <c r="M172" s="389"/>
      <c r="N172" s="550"/>
    </row>
    <row r="173" spans="12:14" ht="9">
      <c r="L173" s="389"/>
      <c r="M173" s="389"/>
      <c r="N173" s="550"/>
    </row>
    <row r="174" spans="12:14" ht="9">
      <c r="L174" s="389"/>
      <c r="M174" s="389"/>
      <c r="N174" s="550"/>
    </row>
    <row r="175" spans="12:14" ht="9">
      <c r="L175" s="389"/>
      <c r="M175" s="389"/>
      <c r="N175" s="550"/>
    </row>
    <row r="176" spans="12:14" ht="9">
      <c r="L176" s="389"/>
      <c r="M176" s="389"/>
      <c r="N176" s="550"/>
    </row>
    <row r="177" spans="12:14" ht="9">
      <c r="L177" s="389"/>
      <c r="M177" s="389"/>
      <c r="N177" s="550"/>
    </row>
    <row r="178" spans="12:14" ht="9">
      <c r="L178" s="389"/>
      <c r="M178" s="389"/>
      <c r="N178" s="550"/>
    </row>
    <row r="179" spans="12:14" ht="9">
      <c r="L179" s="389"/>
      <c r="M179" s="389"/>
      <c r="N179" s="550"/>
    </row>
    <row r="180" spans="12:14" ht="9">
      <c r="L180" s="389"/>
      <c r="M180" s="389"/>
      <c r="N180" s="550"/>
    </row>
    <row r="181" spans="12:14" ht="9">
      <c r="L181" s="389"/>
      <c r="M181" s="389"/>
      <c r="N181" s="550"/>
    </row>
    <row r="182" spans="12:14" ht="9">
      <c r="L182" s="389"/>
      <c r="M182" s="389"/>
      <c r="N182" s="550"/>
    </row>
    <row r="183" spans="12:14" ht="9">
      <c r="L183" s="389"/>
      <c r="M183" s="389"/>
      <c r="N183" s="550"/>
    </row>
    <row r="184" spans="12:14" ht="9">
      <c r="L184" s="389"/>
      <c r="M184" s="389"/>
      <c r="N184" s="550"/>
    </row>
    <row r="185" spans="12:14" ht="9">
      <c r="L185" s="389"/>
      <c r="M185" s="389"/>
      <c r="N185" s="550"/>
    </row>
    <row r="186" spans="12:14" ht="9">
      <c r="L186" s="389"/>
      <c r="M186" s="389"/>
      <c r="N186" s="550"/>
    </row>
    <row r="187" spans="12:14" ht="9">
      <c r="L187" s="389"/>
      <c r="M187" s="389"/>
      <c r="N187" s="550"/>
    </row>
    <row r="188" spans="12:14" ht="9">
      <c r="L188" s="389"/>
      <c r="M188" s="389"/>
      <c r="N188" s="550"/>
    </row>
    <row r="189" spans="12:14" ht="9">
      <c r="L189" s="389"/>
      <c r="M189" s="389"/>
      <c r="N189" s="550"/>
    </row>
    <row r="190" spans="12:14" ht="9">
      <c r="L190" s="389"/>
      <c r="M190" s="389"/>
      <c r="N190" s="550"/>
    </row>
    <row r="191" spans="12:14" ht="9">
      <c r="L191" s="389"/>
      <c r="M191" s="389"/>
      <c r="N191" s="550"/>
    </row>
    <row r="192" spans="12:14" ht="9">
      <c r="L192" s="389"/>
      <c r="M192" s="389"/>
      <c r="N192" s="550"/>
    </row>
    <row r="193" spans="12:14" ht="9">
      <c r="L193" s="389"/>
      <c r="M193" s="389"/>
      <c r="N193" s="550"/>
    </row>
    <row r="194" spans="12:14" ht="9">
      <c r="L194" s="389"/>
      <c r="M194" s="389"/>
      <c r="N194" s="550"/>
    </row>
    <row r="195" spans="12:14" ht="9">
      <c r="L195" s="389"/>
      <c r="M195" s="389"/>
      <c r="N195" s="550"/>
    </row>
    <row r="196" spans="12:14" ht="9">
      <c r="L196" s="389"/>
      <c r="M196" s="389"/>
      <c r="N196" s="550"/>
    </row>
    <row r="197" spans="12:14" ht="9">
      <c r="L197" s="389"/>
      <c r="M197" s="389"/>
      <c r="N197" s="550"/>
    </row>
    <row r="198" spans="12:14" ht="9">
      <c r="L198" s="389"/>
      <c r="M198" s="389"/>
      <c r="N198" s="550"/>
    </row>
    <row r="199" spans="12:14" ht="9">
      <c r="L199" s="389"/>
      <c r="M199" s="389"/>
      <c r="N199" s="550"/>
    </row>
    <row r="200" spans="12:14" ht="9">
      <c r="L200" s="389"/>
      <c r="M200" s="389"/>
      <c r="N200" s="550"/>
    </row>
    <row r="201" spans="12:14" ht="9">
      <c r="L201" s="389"/>
      <c r="M201" s="389"/>
      <c r="N201" s="550"/>
    </row>
    <row r="202" spans="12:14" ht="9">
      <c r="L202" s="389"/>
      <c r="M202" s="389"/>
      <c r="N202" s="550"/>
    </row>
    <row r="203" spans="12:14" ht="9">
      <c r="L203" s="389"/>
      <c r="M203" s="389"/>
      <c r="N203" s="550"/>
    </row>
    <row r="204" spans="12:14" ht="9">
      <c r="L204" s="389"/>
      <c r="M204" s="389"/>
      <c r="N204" s="550"/>
    </row>
    <row r="205" spans="12:14" ht="9">
      <c r="L205" s="389"/>
      <c r="M205" s="389"/>
      <c r="N205" s="550"/>
    </row>
    <row r="206" spans="12:14" ht="9">
      <c r="L206" s="389"/>
      <c r="M206" s="389"/>
      <c r="N206" s="550"/>
    </row>
    <row r="207" spans="12:14" ht="9">
      <c r="L207" s="389"/>
      <c r="M207" s="389"/>
      <c r="N207" s="550"/>
    </row>
    <row r="208" spans="12:14" ht="9">
      <c r="L208" s="389"/>
      <c r="M208" s="389"/>
      <c r="N208" s="550"/>
    </row>
    <row r="209" spans="12:14" ht="9">
      <c r="L209" s="389"/>
      <c r="M209" s="389"/>
      <c r="N209" s="550"/>
    </row>
    <row r="210" spans="12:14" ht="9">
      <c r="L210" s="389"/>
      <c r="M210" s="389"/>
      <c r="N210" s="550"/>
    </row>
    <row r="211" spans="12:14" ht="9">
      <c r="L211" s="389"/>
      <c r="M211" s="389"/>
      <c r="N211" s="550"/>
    </row>
    <row r="212" spans="12:14" ht="9">
      <c r="L212" s="389"/>
      <c r="M212" s="389"/>
      <c r="N212" s="550"/>
    </row>
    <row r="213" spans="12:14" ht="9">
      <c r="L213" s="389"/>
      <c r="M213" s="389"/>
      <c r="N213" s="550"/>
    </row>
    <row r="214" spans="12:14" ht="9">
      <c r="L214" s="389"/>
      <c r="M214" s="389"/>
      <c r="N214" s="550"/>
    </row>
    <row r="215" spans="12:14" ht="9">
      <c r="L215" s="389"/>
      <c r="M215" s="389"/>
      <c r="N215" s="550"/>
    </row>
    <row r="216" spans="12:14" ht="9">
      <c r="L216" s="389"/>
      <c r="M216" s="389"/>
      <c r="N216" s="550"/>
    </row>
    <row r="217" spans="12:14" ht="9">
      <c r="L217" s="389"/>
      <c r="M217" s="389"/>
      <c r="N217" s="550"/>
    </row>
    <row r="218" spans="12:14" ht="9">
      <c r="L218" s="389"/>
      <c r="M218" s="389"/>
      <c r="N218" s="550"/>
    </row>
    <row r="219" spans="12:14" ht="9">
      <c r="L219" s="389"/>
      <c r="M219" s="389"/>
      <c r="N219" s="550"/>
    </row>
    <row r="220" spans="12:14" ht="9">
      <c r="L220" s="389"/>
      <c r="M220" s="389"/>
      <c r="N220" s="550"/>
    </row>
    <row r="221" spans="12:14" ht="9">
      <c r="L221" s="389"/>
      <c r="M221" s="389"/>
      <c r="N221" s="550"/>
    </row>
    <row r="222" spans="12:14" ht="9">
      <c r="L222" s="389"/>
      <c r="M222" s="389"/>
      <c r="N222" s="550"/>
    </row>
    <row r="223" spans="12:14" ht="9">
      <c r="L223" s="389"/>
      <c r="M223" s="389"/>
      <c r="N223" s="550"/>
    </row>
    <row r="224" spans="12:14" ht="9">
      <c r="L224" s="389"/>
      <c r="M224" s="389"/>
      <c r="N224" s="550"/>
    </row>
    <row r="225" spans="12:14" ht="9">
      <c r="L225" s="389"/>
      <c r="M225" s="389"/>
      <c r="N225" s="550"/>
    </row>
    <row r="226" spans="12:14" ht="9">
      <c r="L226" s="389"/>
      <c r="M226" s="389"/>
      <c r="N226" s="550"/>
    </row>
    <row r="227" spans="12:14" ht="9">
      <c r="L227" s="389"/>
      <c r="M227" s="389"/>
      <c r="N227" s="550"/>
    </row>
    <row r="228" spans="12:14" ht="9">
      <c r="L228" s="389"/>
      <c r="M228" s="389"/>
      <c r="N228" s="550"/>
    </row>
    <row r="229" spans="12:14" ht="9">
      <c r="L229" s="389"/>
      <c r="M229" s="389"/>
      <c r="N229" s="550"/>
    </row>
    <row r="230" spans="12:14" ht="9">
      <c r="L230" s="389"/>
      <c r="M230" s="389"/>
      <c r="N230" s="550"/>
    </row>
    <row r="231" spans="12:14" ht="9">
      <c r="L231" s="389"/>
      <c r="M231" s="389"/>
      <c r="N231" s="550"/>
    </row>
    <row r="232" spans="12:14" ht="9">
      <c r="L232" s="389"/>
      <c r="M232" s="389"/>
      <c r="N232" s="550"/>
    </row>
    <row r="233" spans="12:14" ht="9">
      <c r="L233" s="389"/>
      <c r="M233" s="389"/>
      <c r="N233" s="550"/>
    </row>
    <row r="234" spans="12:14" ht="9">
      <c r="L234" s="389"/>
      <c r="M234" s="389"/>
      <c r="N234" s="550"/>
    </row>
    <row r="235" spans="12:14" ht="9">
      <c r="L235" s="389"/>
      <c r="M235" s="389"/>
      <c r="N235" s="550"/>
    </row>
    <row r="236" spans="12:14" ht="9">
      <c r="L236" s="389"/>
      <c r="M236" s="389"/>
      <c r="N236" s="550"/>
    </row>
    <row r="237" spans="12:14" ht="9">
      <c r="L237" s="389"/>
      <c r="M237" s="389"/>
      <c r="N237" s="550"/>
    </row>
    <row r="238" spans="12:14" ht="9">
      <c r="L238" s="389"/>
      <c r="M238" s="389"/>
      <c r="N238" s="550"/>
    </row>
    <row r="239" spans="12:14" ht="9">
      <c r="L239" s="389"/>
      <c r="M239" s="389"/>
      <c r="N239" s="550"/>
    </row>
    <row r="240" spans="12:14" ht="9">
      <c r="L240" s="389"/>
      <c r="M240" s="389"/>
      <c r="N240" s="550"/>
    </row>
    <row r="241" spans="12:14" ht="9">
      <c r="L241" s="389"/>
      <c r="M241" s="389"/>
      <c r="N241" s="550"/>
    </row>
    <row r="242" spans="12:14" ht="9">
      <c r="L242" s="389"/>
      <c r="M242" s="389"/>
      <c r="N242" s="550"/>
    </row>
    <row r="243" spans="12:14" ht="9">
      <c r="L243" s="389"/>
      <c r="M243" s="389"/>
      <c r="N243" s="550"/>
    </row>
    <row r="244" spans="12:14" ht="9">
      <c r="L244" s="389"/>
      <c r="M244" s="389"/>
      <c r="N244" s="550"/>
    </row>
    <row r="245" spans="12:14" ht="9">
      <c r="L245" s="389"/>
      <c r="M245" s="389"/>
      <c r="N245" s="550"/>
    </row>
    <row r="246" spans="12:14" ht="9">
      <c r="L246" s="389"/>
      <c r="M246" s="389"/>
      <c r="N246" s="550"/>
    </row>
    <row r="247" spans="12:14" ht="9">
      <c r="L247" s="389"/>
      <c r="M247" s="389"/>
      <c r="N247" s="550"/>
    </row>
    <row r="248" spans="12:14" ht="9">
      <c r="L248" s="389"/>
      <c r="M248" s="389"/>
      <c r="N248" s="550"/>
    </row>
    <row r="249" spans="12:14" ht="9">
      <c r="L249" s="389"/>
      <c r="M249" s="389"/>
      <c r="N249" s="550"/>
    </row>
    <row r="250" spans="12:14" ht="9">
      <c r="L250" s="389"/>
      <c r="M250" s="389"/>
      <c r="N250" s="550"/>
    </row>
    <row r="251" spans="12:14" ht="9">
      <c r="L251" s="389"/>
      <c r="M251" s="389"/>
      <c r="N251" s="550"/>
    </row>
    <row r="252" spans="12:14" ht="9">
      <c r="L252" s="389"/>
      <c r="M252" s="389"/>
      <c r="N252" s="550"/>
    </row>
    <row r="253" spans="12:14" ht="9">
      <c r="L253" s="389"/>
      <c r="M253" s="389"/>
      <c r="N253" s="550"/>
    </row>
    <row r="254" spans="12:14" ht="9">
      <c r="L254" s="389"/>
      <c r="M254" s="389"/>
      <c r="N254" s="550"/>
    </row>
    <row r="255" spans="12:14" ht="9">
      <c r="L255" s="389"/>
      <c r="M255" s="389"/>
      <c r="N255" s="550"/>
    </row>
    <row r="256" spans="12:14" ht="9">
      <c r="L256" s="389"/>
      <c r="M256" s="389"/>
      <c r="N256" s="550"/>
    </row>
    <row r="257" spans="12:14" ht="9">
      <c r="L257" s="389"/>
      <c r="M257" s="389"/>
      <c r="N257" s="550"/>
    </row>
    <row r="258" spans="12:14" ht="9">
      <c r="L258" s="389"/>
      <c r="M258" s="389"/>
      <c r="N258" s="550"/>
    </row>
    <row r="259" spans="12:14" ht="9">
      <c r="L259" s="389"/>
      <c r="M259" s="389"/>
      <c r="N259" s="550"/>
    </row>
    <row r="260" spans="12:14" ht="9">
      <c r="L260" s="389"/>
      <c r="M260" s="389"/>
      <c r="N260" s="550"/>
    </row>
    <row r="261" spans="12:14" ht="9">
      <c r="L261" s="389"/>
      <c r="M261" s="389"/>
      <c r="N261" s="550"/>
    </row>
    <row r="262" spans="12:14" ht="9">
      <c r="L262" s="389"/>
      <c r="M262" s="389"/>
      <c r="N262" s="550"/>
    </row>
    <row r="263" spans="12:14" ht="9">
      <c r="L263" s="389"/>
      <c r="M263" s="389"/>
      <c r="N263" s="550"/>
    </row>
    <row r="264" spans="12:14" ht="9">
      <c r="L264" s="389"/>
      <c r="M264" s="389"/>
      <c r="N264" s="550"/>
    </row>
    <row r="265" spans="12:14" ht="9">
      <c r="L265" s="389"/>
      <c r="M265" s="389"/>
      <c r="N265" s="550"/>
    </row>
    <row r="266" spans="12:14" ht="9">
      <c r="L266" s="389"/>
      <c r="M266" s="389"/>
      <c r="N266" s="550"/>
    </row>
    <row r="267" spans="12:14" ht="9">
      <c r="L267" s="389"/>
      <c r="M267" s="389"/>
      <c r="N267" s="550"/>
    </row>
    <row r="268" spans="12:14" ht="9">
      <c r="L268" s="389"/>
      <c r="M268" s="389"/>
      <c r="N268" s="550"/>
    </row>
    <row r="269" spans="12:14" ht="9">
      <c r="L269" s="389"/>
      <c r="M269" s="389"/>
      <c r="N269" s="550"/>
    </row>
    <row r="270" spans="12:14" ht="9">
      <c r="L270" s="389"/>
      <c r="M270" s="389"/>
      <c r="N270" s="550"/>
    </row>
    <row r="271" spans="12:14" ht="9">
      <c r="L271" s="389"/>
      <c r="M271" s="389"/>
      <c r="N271" s="550"/>
    </row>
    <row r="272" spans="12:14" ht="9">
      <c r="L272" s="389"/>
      <c r="M272" s="389"/>
      <c r="N272" s="550"/>
    </row>
    <row r="273" spans="12:14" ht="9">
      <c r="L273" s="389"/>
      <c r="M273" s="389"/>
      <c r="N273" s="550"/>
    </row>
    <row r="274" spans="12:14" ht="9">
      <c r="L274" s="389"/>
      <c r="M274" s="389"/>
      <c r="N274" s="550"/>
    </row>
    <row r="275" spans="12:14" ht="9">
      <c r="L275" s="389"/>
      <c r="M275" s="389"/>
      <c r="N275" s="550"/>
    </row>
    <row r="276" spans="12:14" ht="9">
      <c r="L276" s="389"/>
      <c r="M276" s="389"/>
      <c r="N276" s="550"/>
    </row>
    <row r="277" spans="12:14" ht="9">
      <c r="L277" s="389"/>
      <c r="M277" s="389"/>
      <c r="N277" s="550"/>
    </row>
    <row r="278" spans="12:14" ht="9">
      <c r="L278" s="389"/>
      <c r="M278" s="389"/>
      <c r="N278" s="550"/>
    </row>
    <row r="279" spans="12:14" ht="9">
      <c r="L279" s="389"/>
      <c r="M279" s="389"/>
      <c r="N279" s="550"/>
    </row>
    <row r="280" spans="12:14" ht="9">
      <c r="L280" s="389"/>
      <c r="M280" s="389"/>
      <c r="N280" s="550"/>
    </row>
    <row r="281" spans="12:14" ht="9">
      <c r="L281" s="389"/>
      <c r="M281" s="389"/>
      <c r="N281" s="550"/>
    </row>
    <row r="282" spans="12:14" ht="9">
      <c r="L282" s="389"/>
      <c r="M282" s="389"/>
      <c r="N282" s="550"/>
    </row>
    <row r="283" spans="12:14" ht="9">
      <c r="L283" s="389"/>
      <c r="M283" s="389"/>
      <c r="N283" s="550"/>
    </row>
    <row r="284" spans="12:14" ht="9">
      <c r="L284" s="389"/>
      <c r="M284" s="389"/>
      <c r="N284" s="550"/>
    </row>
    <row r="285" spans="12:14" ht="9">
      <c r="L285" s="389"/>
      <c r="M285" s="389"/>
      <c r="N285" s="550"/>
    </row>
    <row r="286" spans="12:14" ht="9">
      <c r="L286" s="389"/>
      <c r="M286" s="389"/>
      <c r="N286" s="550"/>
    </row>
    <row r="287" spans="12:14" ht="9">
      <c r="L287" s="389"/>
      <c r="M287" s="389"/>
      <c r="N287" s="550"/>
    </row>
    <row r="288" spans="12:14" ht="9">
      <c r="L288" s="389"/>
      <c r="M288" s="389"/>
      <c r="N288" s="550"/>
    </row>
    <row r="289" spans="12:14" ht="9">
      <c r="L289" s="389"/>
      <c r="M289" s="389"/>
      <c r="N289" s="550"/>
    </row>
    <row r="290" spans="12:14" ht="9">
      <c r="L290" s="389"/>
      <c r="M290" s="389"/>
      <c r="N290" s="550"/>
    </row>
    <row r="291" spans="12:14" ht="9">
      <c r="L291" s="389"/>
      <c r="M291" s="389"/>
      <c r="N291" s="550"/>
    </row>
    <row r="292" spans="12:14" ht="9">
      <c r="L292" s="389"/>
      <c r="M292" s="389"/>
      <c r="N292" s="550"/>
    </row>
    <row r="293" spans="12:14" ht="9">
      <c r="L293" s="389"/>
      <c r="M293" s="389"/>
      <c r="N293" s="550"/>
    </row>
    <row r="294" spans="12:14" ht="9">
      <c r="L294" s="389"/>
      <c r="M294" s="389"/>
      <c r="N294" s="550"/>
    </row>
    <row r="295" spans="12:14" ht="9">
      <c r="L295" s="389"/>
      <c r="M295" s="389"/>
      <c r="N295" s="550"/>
    </row>
    <row r="296" spans="12:14" ht="9">
      <c r="L296" s="389"/>
      <c r="M296" s="389"/>
      <c r="N296" s="550"/>
    </row>
    <row r="297" spans="12:14" ht="9">
      <c r="L297" s="389"/>
      <c r="M297" s="389"/>
      <c r="N297" s="550"/>
    </row>
    <row r="298" spans="12:14" ht="9">
      <c r="L298" s="389"/>
      <c r="M298" s="389"/>
      <c r="N298" s="550"/>
    </row>
    <row r="299" spans="12:14" ht="9">
      <c r="L299" s="389"/>
      <c r="M299" s="389"/>
      <c r="N299" s="550"/>
    </row>
    <row r="300" spans="12:14" ht="9">
      <c r="L300" s="389"/>
      <c r="M300" s="389"/>
      <c r="N300" s="550"/>
    </row>
    <row r="301" spans="12:14" ht="9">
      <c r="L301" s="389"/>
      <c r="M301" s="389"/>
      <c r="N301" s="550"/>
    </row>
    <row r="302" spans="12:14" ht="9">
      <c r="L302" s="389"/>
      <c r="M302" s="389"/>
      <c r="N302" s="550"/>
    </row>
    <row r="303" spans="12:14" ht="9">
      <c r="L303" s="389"/>
      <c r="M303" s="389"/>
      <c r="N303" s="550"/>
    </row>
    <row r="304" spans="12:14" ht="9">
      <c r="L304" s="389"/>
      <c r="M304" s="389"/>
      <c r="N304" s="550"/>
    </row>
    <row r="305" spans="12:14" ht="9">
      <c r="L305" s="389"/>
      <c r="M305" s="389"/>
      <c r="N305" s="550"/>
    </row>
    <row r="306" spans="12:14" ht="9">
      <c r="L306" s="389"/>
      <c r="M306" s="389"/>
      <c r="N306" s="550"/>
    </row>
    <row r="307" spans="12:14" ht="9">
      <c r="L307" s="389"/>
      <c r="M307" s="389"/>
      <c r="N307" s="550"/>
    </row>
    <row r="308" spans="12:14" ht="9">
      <c r="L308" s="389"/>
      <c r="M308" s="389"/>
      <c r="N308" s="550"/>
    </row>
    <row r="309" spans="12:14" ht="9">
      <c r="L309" s="389"/>
      <c r="M309" s="389"/>
      <c r="N309" s="550"/>
    </row>
    <row r="310" spans="12:14" ht="9">
      <c r="L310" s="389"/>
      <c r="M310" s="389"/>
      <c r="N310" s="550"/>
    </row>
    <row r="311" spans="12:14" ht="9">
      <c r="L311" s="389"/>
      <c r="M311" s="389"/>
      <c r="N311" s="550"/>
    </row>
    <row r="312" spans="12:14" ht="9">
      <c r="L312" s="389"/>
      <c r="M312" s="389"/>
      <c r="N312" s="550"/>
    </row>
    <row r="313" spans="12:14" ht="9">
      <c r="L313" s="389"/>
      <c r="M313" s="389"/>
      <c r="N313" s="550"/>
    </row>
    <row r="314" spans="12:14" ht="9">
      <c r="L314" s="389"/>
      <c r="M314" s="389"/>
      <c r="N314" s="550"/>
    </row>
    <row r="315" spans="12:14" ht="9">
      <c r="L315" s="389"/>
      <c r="M315" s="389"/>
      <c r="N315" s="550"/>
    </row>
  </sheetData>
  <dataConsolidate/>
  <customSheetViews>
    <customSheetView guid="{085213FC-0D16-4575-A29F-2622D3DE0902}" colorId="8" showPageBreaks="1" showGridLines="0" fitToPage="1" view="pageBreakPreview">
      <selection activeCell="R20" sqref="R20"/>
      <pageMargins left="0.25" right="0.25" top="0.75" bottom="0.75" header="0.3" footer="0.3"/>
      <printOptions horizontalCentered="1"/>
      <pageSetup paperSize="9" scale="86" orientation="portrait" r:id="rId1"/>
      <headerFooter alignWithMargins="0"/>
    </customSheetView>
    <customSheetView guid="{F1A91634-1227-4882-B727-F09768847CED}" scale="115" colorId="8" showGridLines="0" zeroValues="0" fitToPage="1">
      <selection activeCell="D44" sqref="D44"/>
      <pageMargins left="0.59055118110236227" right="0.59055118110236227" top="0.59055118110236227" bottom="0.39370078740157483" header="0.15748031496062992" footer="0.15748031496062992"/>
      <printOptions horizontalCentered="1"/>
      <pageSetup paperSize="9" scale="86" orientation="portrait" r:id="rId2"/>
      <headerFooter alignWithMargins="0"/>
    </customSheetView>
    <customSheetView guid="{C27DE090-7FDA-4852-9E44-0D3926F9288E}" scale="115" colorId="8" showPageBreaks="1" showGridLines="0" zeroValues="0" fitToPage="1">
      <selection activeCell="A15" sqref="A15"/>
      <pageMargins left="0.59055118110236227" right="0.59055118110236227" top="0.59055118110236227" bottom="0.39370078740157483" header="0.15748031496062992" footer="0.15748031496062992"/>
      <printOptions horizontalCentered="1"/>
      <pageSetup paperSize="9" scale="86" orientation="portrait" r:id="rId3"/>
      <headerFooter alignWithMargins="0"/>
    </customSheetView>
    <customSheetView guid="{9CF456AE-8BA4-A04A-93AF-EC61C1F9281B}" scale="115" colorId="8" showGridLines="0" zeroValues="0" fitToPage="1">
      <selection activeCell="D21" sqref="D21"/>
      <pageMargins left="0.59055118110236227" right="0.59055118110236227" top="0.59055118110236227" bottom="0.39370078740157483" header="0.15748031496062992" footer="0.15748031496062992"/>
      <printOptions horizontalCentered="1"/>
      <pageSetup paperSize="9" scale="87" orientation="portrait" r:id="rId4"/>
      <headerFooter alignWithMargins="0"/>
    </customSheetView>
    <customSheetView guid="{AFC86CE4-CB59-4B09-AE03-2929263E1338}" scale="115" colorId="8" showGridLines="0" zeroValues="0" fitToPage="1">
      <selection activeCell="D21" sqref="D21"/>
      <pageMargins left="0.59055118110236227" right="0.59055118110236227" top="0.59055118110236227" bottom="0.39370078740157483" header="0.15748031496062992" footer="0.15748031496062992"/>
      <printOptions horizontalCentered="1"/>
      <pageSetup paperSize="9" scale="87" orientation="portrait" r:id="rId5"/>
      <headerFooter alignWithMargins="0"/>
    </customSheetView>
    <customSheetView guid="{E73C4ED7-B489-4C87-92AD-120802244F4C}" scale="115" colorId="8" showGridLines="0" zeroValues="0" fitToPage="1">
      <selection activeCell="D21" sqref="D21"/>
      <pageMargins left="0.59055118110236227" right="0.59055118110236227" top="0.59055118110236227" bottom="0.39370078740157483" header="0.15748031496062992" footer="0.15748031496062992"/>
      <printOptions horizontalCentered="1"/>
      <pageSetup paperSize="9" scale="86" orientation="portrait" r:id="rId6"/>
      <headerFooter alignWithMargins="0"/>
    </customSheetView>
    <customSheetView guid="{042DE182-4B31-4B9B-AB8F-A8CD006CB1F6}" scale="115" colorId="8" showGridLines="0" zeroValues="0" fitToPage="1">
      <selection activeCell="D44" sqref="D44"/>
      <pageMargins left="0.59055118110236227" right="0.59055118110236227" top="0.59055118110236227" bottom="0.39370078740157483" header="0.15748031496062992" footer="0.15748031496062992"/>
      <printOptions horizontalCentered="1"/>
      <pageSetup paperSize="9" scale="86" orientation="portrait" r:id="rId7"/>
      <headerFooter alignWithMargins="0"/>
    </customSheetView>
  </customSheetViews>
  <mergeCells count="33">
    <mergeCell ref="C8:C10"/>
    <mergeCell ref="C18:C19"/>
    <mergeCell ref="C20:C21"/>
    <mergeCell ref="C15:C16"/>
    <mergeCell ref="F3:K3"/>
    <mergeCell ref="F18:F19"/>
    <mergeCell ref="F11:F14"/>
    <mergeCell ref="G11:G14"/>
    <mergeCell ref="C11:C14"/>
    <mergeCell ref="L8:L10"/>
    <mergeCell ref="I15:I16"/>
    <mergeCell ref="I20:I21"/>
    <mergeCell ref="L15:L16"/>
    <mergeCell ref="F8:F10"/>
    <mergeCell ref="G8:G10"/>
    <mergeCell ref="L20:L21"/>
    <mergeCell ref="L18:L19"/>
    <mergeCell ref="J20:J21"/>
    <mergeCell ref="J15:J16"/>
    <mergeCell ref="G18:G19"/>
    <mergeCell ref="L11:L14"/>
    <mergeCell ref="M8:M10"/>
    <mergeCell ref="N8:N10"/>
    <mergeCell ref="M15:M16"/>
    <mergeCell ref="N15:N16"/>
    <mergeCell ref="N11:N14"/>
    <mergeCell ref="M11:M14"/>
    <mergeCell ref="N20:N21"/>
    <mergeCell ref="N18:N19"/>
    <mergeCell ref="M20:M21"/>
    <mergeCell ref="M18:M19"/>
    <mergeCell ref="F33:H33"/>
    <mergeCell ref="I33:K33"/>
  </mergeCells>
  <phoneticPr fontId="0" type="noConversion"/>
  <printOptions horizontalCentered="1"/>
  <pageMargins left="0.25" right="0.25" top="0.75" bottom="0.75" header="0.3" footer="0.3"/>
  <pageSetup paperSize="9" scale="86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A299"/>
  <sheetViews>
    <sheetView showGridLines="0" defaultGridColor="0" view="pageBreakPreview" topLeftCell="A16" colorId="8" zoomScaleNormal="130" zoomScaleSheetLayoutView="100" workbookViewId="0">
      <selection activeCell="D43" sqref="D43"/>
    </sheetView>
  </sheetViews>
  <sheetFormatPr baseColWidth="10" defaultColWidth="12" defaultRowHeight="12" customHeight="1"/>
  <cols>
    <col min="1" max="1" width="14.1640625" style="254" bestFit="1" customWidth="1"/>
    <col min="2" max="2" width="44" style="13" customWidth="1"/>
    <col min="3" max="3" width="27.1640625" style="29" customWidth="1"/>
    <col min="4" max="4" width="9.1640625" style="36" bestFit="1" customWidth="1"/>
    <col min="5" max="16" width="3.1640625" style="253" customWidth="1"/>
    <col min="17" max="18" width="5.6640625" style="253" customWidth="1"/>
    <col min="19" max="19" width="12.5" style="5" customWidth="1"/>
    <col min="20" max="20" width="11.5" style="6" customWidth="1"/>
    <col min="21" max="21" width="12.6640625" style="254" bestFit="1" customWidth="1"/>
    <col min="22" max="22" width="7.1640625" style="264" customWidth="1"/>
    <col min="23" max="16384" width="12" style="253"/>
  </cols>
  <sheetData>
    <row r="1" spans="1:27" s="1" customFormat="1" ht="15.75" customHeight="1">
      <c r="A1" s="385" t="s">
        <v>501</v>
      </c>
      <c r="B1" s="290" t="s">
        <v>80</v>
      </c>
      <c r="C1" s="291"/>
      <c r="D1" s="292"/>
      <c r="R1" s="2"/>
      <c r="S1" s="37"/>
      <c r="T1" s="293" t="s">
        <v>304</v>
      </c>
      <c r="U1" s="3"/>
      <c r="V1" s="2"/>
      <c r="W1" s="2"/>
      <c r="X1" s="2"/>
      <c r="Y1" s="2"/>
      <c r="Z1" s="2"/>
      <c r="AA1" s="2"/>
    </row>
    <row r="2" spans="1:27" s="1" customFormat="1" ht="15.75" customHeight="1">
      <c r="A2" s="395"/>
      <c r="B2" s="290"/>
      <c r="C2" s="291"/>
      <c r="D2" s="292"/>
      <c r="R2" s="2"/>
      <c r="S2" s="37"/>
      <c r="T2" s="293"/>
      <c r="U2" s="3"/>
      <c r="V2" s="2"/>
      <c r="W2" s="2"/>
      <c r="X2" s="2"/>
      <c r="Y2" s="2"/>
      <c r="Z2" s="2"/>
      <c r="AA2" s="2"/>
    </row>
    <row r="3" spans="1:27" s="1" customFormat="1" ht="12" customHeight="1">
      <c r="A3" s="254"/>
      <c r="B3" s="290"/>
      <c r="C3" s="291"/>
      <c r="D3" s="292"/>
      <c r="E3" s="294"/>
      <c r="F3" s="295"/>
      <c r="G3" s="295"/>
      <c r="I3" s="295"/>
      <c r="J3" s="295"/>
      <c r="K3" s="4"/>
      <c r="L3" s="296"/>
      <c r="M3" s="296"/>
      <c r="N3" s="296"/>
      <c r="O3" s="296"/>
      <c r="P3" s="296"/>
      <c r="Q3" s="297"/>
      <c r="R3" s="297"/>
      <c r="S3" s="5"/>
      <c r="T3" s="6"/>
      <c r="U3" s="7"/>
      <c r="V3" s="8"/>
    </row>
    <row r="4" spans="1:27" ht="10.5" customHeight="1">
      <c r="A4" s="270" t="s">
        <v>121</v>
      </c>
      <c r="B4" s="298" t="s">
        <v>64</v>
      </c>
      <c r="C4" s="271" t="s">
        <v>4</v>
      </c>
      <c r="D4" s="272" t="s">
        <v>21</v>
      </c>
      <c r="E4" s="682" t="s">
        <v>50</v>
      </c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4"/>
      <c r="Q4" s="682" t="s">
        <v>22</v>
      </c>
      <c r="R4" s="684"/>
      <c r="S4" s="273" t="s">
        <v>46</v>
      </c>
      <c r="T4" s="274" t="s">
        <v>47</v>
      </c>
      <c r="V4" s="253"/>
    </row>
    <row r="5" spans="1:27" ht="10.5" customHeight="1">
      <c r="A5" s="9"/>
      <c r="B5" s="299"/>
      <c r="C5" s="275" t="s">
        <v>115</v>
      </c>
      <c r="D5" s="300"/>
      <c r="E5" s="301"/>
      <c r="F5" s="302" t="s">
        <v>243</v>
      </c>
      <c r="G5" s="299"/>
      <c r="H5" s="301"/>
      <c r="I5" s="302" t="s">
        <v>244</v>
      </c>
      <c r="J5" s="303"/>
      <c r="K5" s="302"/>
      <c r="L5" s="302" t="s">
        <v>245</v>
      </c>
      <c r="M5" s="299"/>
      <c r="N5" s="301"/>
      <c r="O5" s="302" t="s">
        <v>246</v>
      </c>
      <c r="P5" s="303"/>
      <c r="Q5" s="304"/>
      <c r="R5" s="305"/>
      <c r="S5" s="277" t="s">
        <v>48</v>
      </c>
      <c r="T5" s="10" t="s">
        <v>257</v>
      </c>
      <c r="V5" s="253"/>
    </row>
    <row r="6" spans="1:27" ht="10.5" customHeight="1">
      <c r="A6" s="11"/>
      <c r="B6" s="306"/>
      <c r="C6" s="275" t="s">
        <v>3</v>
      </c>
      <c r="D6" s="276"/>
      <c r="E6" s="307" t="s">
        <v>5</v>
      </c>
      <c r="F6" s="308" t="s">
        <v>6</v>
      </c>
      <c r="G6" s="308" t="s">
        <v>7</v>
      </c>
      <c r="H6" s="308" t="s">
        <v>5</v>
      </c>
      <c r="I6" s="308" t="s">
        <v>6</v>
      </c>
      <c r="J6" s="309" t="s">
        <v>7</v>
      </c>
      <c r="K6" s="310" t="s">
        <v>5</v>
      </c>
      <c r="L6" s="308" t="s">
        <v>6</v>
      </c>
      <c r="M6" s="308" t="s">
        <v>7</v>
      </c>
      <c r="N6" s="308" t="s">
        <v>5</v>
      </c>
      <c r="O6" s="308" t="s">
        <v>6</v>
      </c>
      <c r="P6" s="309" t="s">
        <v>7</v>
      </c>
      <c r="Q6" s="311" t="s">
        <v>318</v>
      </c>
      <c r="R6" s="312" t="s">
        <v>319</v>
      </c>
      <c r="S6" s="277" t="s">
        <v>256</v>
      </c>
      <c r="T6" s="10"/>
      <c r="V6" s="253"/>
    </row>
    <row r="7" spans="1:27" s="13" customFormat="1" ht="10.5" customHeight="1">
      <c r="A7" s="12"/>
      <c r="B7" s="278"/>
      <c r="C7" s="279"/>
      <c r="D7" s="280"/>
      <c r="E7" s="313"/>
      <c r="F7" s="314"/>
      <c r="G7" s="314"/>
      <c r="H7" s="314"/>
      <c r="I7" s="314"/>
      <c r="J7" s="315"/>
      <c r="K7" s="316"/>
      <c r="L7" s="317"/>
      <c r="M7" s="317"/>
      <c r="N7" s="316"/>
      <c r="O7" s="317"/>
      <c r="P7" s="315"/>
      <c r="Q7" s="281"/>
      <c r="R7" s="313"/>
      <c r="S7" s="281"/>
      <c r="T7" s="186"/>
    </row>
    <row r="8" spans="1:27" ht="10.5" customHeight="1">
      <c r="A8" s="12"/>
      <c r="B8" s="278" t="s">
        <v>112</v>
      </c>
      <c r="C8" s="282"/>
      <c r="D8" s="14"/>
      <c r="E8" s="281"/>
      <c r="F8" s="15"/>
      <c r="G8" s="15"/>
      <c r="H8" s="185"/>
      <c r="I8" s="15"/>
      <c r="J8" s="284"/>
      <c r="K8" s="318"/>
      <c r="L8" s="186"/>
      <c r="M8" s="15"/>
      <c r="N8" s="318"/>
      <c r="O8" s="186"/>
      <c r="P8" s="186"/>
      <c r="Q8" s="281">
        <f>SUM(Q9:Q12)</f>
        <v>12</v>
      </c>
      <c r="R8" s="319"/>
      <c r="S8" s="281"/>
      <c r="T8" s="186"/>
    </row>
    <row r="9" spans="1:27" ht="10.5" customHeight="1">
      <c r="A9" s="12" t="s">
        <v>174</v>
      </c>
      <c r="B9" s="12" t="s">
        <v>8</v>
      </c>
      <c r="C9" s="546" t="s">
        <v>565</v>
      </c>
      <c r="D9" s="14" t="s">
        <v>15</v>
      </c>
      <c r="E9" s="281">
        <v>2</v>
      </c>
      <c r="F9" s="15">
        <v>2</v>
      </c>
      <c r="G9" s="15"/>
      <c r="H9" s="185"/>
      <c r="I9" s="15"/>
      <c r="J9" s="284"/>
      <c r="K9" s="318"/>
      <c r="L9" s="186"/>
      <c r="M9" s="15"/>
      <c r="N9" s="318"/>
      <c r="O9" s="186"/>
      <c r="P9" s="186"/>
      <c r="Q9" s="283">
        <v>4</v>
      </c>
      <c r="R9" s="320"/>
      <c r="S9" s="321" t="s">
        <v>53</v>
      </c>
      <c r="T9" s="14" t="s">
        <v>49</v>
      </c>
    </row>
    <row r="10" spans="1:27" ht="10.5" customHeight="1">
      <c r="A10" s="12" t="s">
        <v>481</v>
      </c>
      <c r="B10" s="12" t="s">
        <v>526</v>
      </c>
      <c r="C10" s="282" t="s">
        <v>427</v>
      </c>
      <c r="D10" s="14" t="s">
        <v>1</v>
      </c>
      <c r="E10" s="281">
        <v>1</v>
      </c>
      <c r="F10" s="15">
        <v>1</v>
      </c>
      <c r="G10" s="19"/>
      <c r="H10" s="20"/>
      <c r="I10" s="19"/>
      <c r="J10" s="16"/>
      <c r="K10" s="21"/>
      <c r="L10" s="14"/>
      <c r="M10" s="19"/>
      <c r="N10" s="21"/>
      <c r="O10" s="14"/>
      <c r="P10" s="14"/>
      <c r="Q10" s="283">
        <v>2</v>
      </c>
      <c r="R10" s="320"/>
      <c r="S10" s="512" t="s">
        <v>84</v>
      </c>
      <c r="T10" s="14"/>
      <c r="W10" s="254"/>
    </row>
    <row r="11" spans="1:27" ht="14.25">
      <c r="A11" s="12" t="s">
        <v>124</v>
      </c>
      <c r="B11" s="17" t="s">
        <v>452</v>
      </c>
      <c r="C11" s="282" t="s">
        <v>543</v>
      </c>
      <c r="D11" s="14" t="s">
        <v>1</v>
      </c>
      <c r="E11" s="281">
        <v>2</v>
      </c>
      <c r="F11" s="15">
        <v>1</v>
      </c>
      <c r="G11" s="15"/>
      <c r="H11" s="185"/>
      <c r="I11" s="15"/>
      <c r="J11" s="284"/>
      <c r="K11" s="318"/>
      <c r="L11" s="186"/>
      <c r="M11" s="15"/>
      <c r="N11" s="318"/>
      <c r="O11" s="186"/>
      <c r="P11" s="186"/>
      <c r="Q11" s="283">
        <v>3</v>
      </c>
      <c r="R11" s="320"/>
      <c r="S11" s="283" t="s">
        <v>53</v>
      </c>
      <c r="T11" s="14" t="s">
        <v>49</v>
      </c>
    </row>
    <row r="12" spans="1:27" ht="10.5" customHeight="1">
      <c r="A12" s="12" t="s">
        <v>560</v>
      </c>
      <c r="B12" s="12" t="s">
        <v>65</v>
      </c>
      <c r="C12" s="546" t="s">
        <v>564</v>
      </c>
      <c r="D12" s="14" t="s">
        <v>15</v>
      </c>
      <c r="E12" s="281">
        <v>2</v>
      </c>
      <c r="F12" s="15">
        <v>1</v>
      </c>
      <c r="G12" s="15"/>
      <c r="H12" s="185"/>
      <c r="I12" s="15"/>
      <c r="J12" s="284"/>
      <c r="K12" s="318"/>
      <c r="L12" s="186"/>
      <c r="M12" s="15"/>
      <c r="N12" s="318"/>
      <c r="O12" s="186"/>
      <c r="P12" s="186"/>
      <c r="Q12" s="283">
        <f>IF(SUM(E12:P12)="","",SUM(E12:P12))</f>
        <v>3</v>
      </c>
      <c r="R12" s="320"/>
      <c r="S12" s="283" t="s">
        <v>53</v>
      </c>
      <c r="T12" s="14" t="s">
        <v>49</v>
      </c>
    </row>
    <row r="13" spans="1:27" ht="10.5" customHeight="1">
      <c r="A13" s="12"/>
      <c r="B13" s="18"/>
      <c r="C13" s="322"/>
      <c r="D13" s="315"/>
      <c r="E13" s="317"/>
      <c r="F13" s="317"/>
      <c r="G13" s="317"/>
      <c r="H13" s="317"/>
      <c r="I13" s="317"/>
      <c r="J13" s="315"/>
      <c r="K13" s="317"/>
      <c r="L13" s="317"/>
      <c r="M13" s="317"/>
      <c r="N13" s="317"/>
      <c r="O13" s="317"/>
      <c r="P13" s="315"/>
      <c r="Q13" s="320"/>
      <c r="R13" s="320"/>
      <c r="S13" s="281"/>
      <c r="T13" s="186"/>
    </row>
    <row r="14" spans="1:27" ht="10.5" customHeight="1">
      <c r="A14" s="12"/>
      <c r="B14" s="278" t="s">
        <v>210</v>
      </c>
      <c r="C14" s="282"/>
      <c r="D14" s="14"/>
      <c r="E14" s="281"/>
      <c r="F14" s="15"/>
      <c r="G14" s="15"/>
      <c r="H14" s="185"/>
      <c r="I14" s="15"/>
      <c r="J14" s="284"/>
      <c r="K14" s="318"/>
      <c r="L14" s="186"/>
      <c r="M14" s="15"/>
      <c r="N14" s="318"/>
      <c r="O14" s="186"/>
      <c r="P14" s="186"/>
      <c r="Q14" s="281">
        <f>SUM(Q15:Q18)</f>
        <v>14</v>
      </c>
      <c r="R14" s="320"/>
      <c r="S14" s="281"/>
      <c r="T14" s="186"/>
    </row>
    <row r="15" spans="1:27" ht="14.25">
      <c r="A15" s="12" t="s">
        <v>455</v>
      </c>
      <c r="B15" s="12" t="s">
        <v>432</v>
      </c>
      <c r="C15" s="547" t="s">
        <v>531</v>
      </c>
      <c r="D15" s="14" t="s">
        <v>1</v>
      </c>
      <c r="E15" s="281">
        <v>3</v>
      </c>
      <c r="G15" s="15">
        <v>1</v>
      </c>
      <c r="H15" s="185"/>
      <c r="I15" s="15"/>
      <c r="J15" s="325"/>
      <c r="K15" s="318"/>
      <c r="L15" s="186"/>
      <c r="M15" s="15"/>
      <c r="N15" s="318"/>
      <c r="O15" s="186"/>
      <c r="P15" s="186"/>
      <c r="Q15" s="283">
        <v>4</v>
      </c>
      <c r="R15" s="320"/>
      <c r="S15" s="321" t="s">
        <v>84</v>
      </c>
      <c r="T15" s="14"/>
    </row>
    <row r="16" spans="1:27" ht="10.5" customHeight="1">
      <c r="A16" s="12" t="s">
        <v>208</v>
      </c>
      <c r="B16" s="17" t="s">
        <v>216</v>
      </c>
      <c r="C16" s="282" t="s">
        <v>286</v>
      </c>
      <c r="D16" s="14" t="s">
        <v>1</v>
      </c>
      <c r="E16" s="281">
        <v>2</v>
      </c>
      <c r="F16" s="15">
        <v>2</v>
      </c>
      <c r="G16" s="15"/>
      <c r="H16" s="323"/>
      <c r="I16" s="286"/>
      <c r="J16" s="284"/>
      <c r="K16" s="318"/>
      <c r="L16" s="186"/>
      <c r="M16" s="15"/>
      <c r="N16" s="318"/>
      <c r="O16" s="186"/>
      <c r="P16" s="186"/>
      <c r="Q16" s="324">
        <v>3</v>
      </c>
      <c r="R16" s="320"/>
      <c r="S16" s="321" t="s">
        <v>53</v>
      </c>
      <c r="T16" s="14" t="s">
        <v>49</v>
      </c>
    </row>
    <row r="17" spans="1:22" s="254" customFormat="1" ht="10.5" customHeight="1">
      <c r="A17" s="12" t="s">
        <v>482</v>
      </c>
      <c r="B17" s="12" t="s">
        <v>524</v>
      </c>
      <c r="C17" s="282" t="s">
        <v>327</v>
      </c>
      <c r="D17" s="16" t="s">
        <v>1</v>
      </c>
      <c r="E17" s="514">
        <v>3</v>
      </c>
      <c r="F17" s="15">
        <v>2</v>
      </c>
      <c r="G17" s="19"/>
      <c r="H17" s="20"/>
      <c r="I17" s="19"/>
      <c r="J17" s="16"/>
      <c r="K17" s="356"/>
      <c r="L17" s="336"/>
      <c r="M17" s="341"/>
      <c r="N17" s="356"/>
      <c r="O17" s="336"/>
      <c r="P17" s="336"/>
      <c r="Q17" s="334">
        <v>4</v>
      </c>
      <c r="R17" s="327"/>
      <c r="S17" s="283" t="s">
        <v>53</v>
      </c>
      <c r="T17" s="513" t="s">
        <v>49</v>
      </c>
      <c r="V17" s="518"/>
    </row>
    <row r="18" spans="1:22" ht="10.5" customHeight="1">
      <c r="A18" s="12" t="s">
        <v>199</v>
      </c>
      <c r="B18" s="12" t="s">
        <v>102</v>
      </c>
      <c r="C18" s="282" t="s">
        <v>10</v>
      </c>
      <c r="D18" s="14" t="s">
        <v>1</v>
      </c>
      <c r="E18" s="281">
        <v>2</v>
      </c>
      <c r="F18" s="15">
        <v>1</v>
      </c>
      <c r="G18" s="15"/>
      <c r="H18" s="323"/>
      <c r="I18" s="15"/>
      <c r="J18" s="284"/>
      <c r="K18" s="318"/>
      <c r="L18" s="186"/>
      <c r="M18" s="15"/>
      <c r="N18" s="318"/>
      <c r="O18" s="186"/>
      <c r="P18" s="186"/>
      <c r="Q18" s="283">
        <v>3</v>
      </c>
      <c r="R18" s="320"/>
      <c r="S18" s="283" t="s">
        <v>84</v>
      </c>
      <c r="T18" s="14"/>
    </row>
    <row r="19" spans="1:22" ht="10.5" customHeight="1">
      <c r="A19" s="12"/>
      <c r="B19" s="12"/>
      <c r="C19" s="282"/>
      <c r="D19" s="14"/>
      <c r="E19" s="281"/>
      <c r="F19" s="15"/>
      <c r="G19" s="15"/>
      <c r="H19" s="185"/>
      <c r="I19" s="15"/>
      <c r="J19" s="325"/>
      <c r="K19" s="318"/>
      <c r="L19" s="186"/>
      <c r="M19" s="15"/>
      <c r="N19" s="318"/>
      <c r="O19" s="186"/>
      <c r="P19" s="186"/>
      <c r="Q19" s="283"/>
      <c r="R19" s="320"/>
      <c r="S19" s="321"/>
      <c r="T19" s="14"/>
    </row>
    <row r="20" spans="1:22" ht="10.5" customHeight="1">
      <c r="A20" s="12"/>
      <c r="B20" s="278" t="s">
        <v>211</v>
      </c>
      <c r="C20" s="282"/>
      <c r="D20" s="14"/>
      <c r="E20" s="281"/>
      <c r="F20" s="15"/>
      <c r="G20" s="15"/>
      <c r="H20" s="185"/>
      <c r="I20" s="15"/>
      <c r="J20" s="325"/>
      <c r="K20" s="318"/>
      <c r="L20" s="186"/>
      <c r="M20" s="15"/>
      <c r="N20" s="318"/>
      <c r="O20" s="186"/>
      <c r="P20" s="186"/>
      <c r="Q20" s="281">
        <f>SUM(Q21:Q26)</f>
        <v>26</v>
      </c>
      <c r="R20" s="320"/>
      <c r="S20" s="321"/>
      <c r="T20" s="14"/>
    </row>
    <row r="21" spans="1:22" ht="10.5" customHeight="1">
      <c r="A21" s="12" t="s">
        <v>436</v>
      </c>
      <c r="B21" s="12" t="s">
        <v>435</v>
      </c>
      <c r="C21" s="282" t="s">
        <v>28</v>
      </c>
      <c r="D21" s="14" t="s">
        <v>0</v>
      </c>
      <c r="E21" s="281"/>
      <c r="F21" s="15"/>
      <c r="G21" s="15"/>
      <c r="H21" s="318">
        <v>1</v>
      </c>
      <c r="I21" s="186">
        <v>1</v>
      </c>
      <c r="J21" s="325"/>
      <c r="K21" s="318"/>
      <c r="L21" s="186"/>
      <c r="M21" s="15"/>
      <c r="N21" s="318"/>
      <c r="O21" s="186"/>
      <c r="P21" s="186"/>
      <c r="Q21" s="283">
        <v>2</v>
      </c>
      <c r="R21" s="320"/>
      <c r="S21" s="321" t="s">
        <v>83</v>
      </c>
      <c r="T21" s="14"/>
    </row>
    <row r="22" spans="1:22" ht="10.5" customHeight="1">
      <c r="A22" s="12" t="s">
        <v>521</v>
      </c>
      <c r="B22" s="12" t="s">
        <v>520</v>
      </c>
      <c r="C22" s="282" t="s">
        <v>527</v>
      </c>
      <c r="D22" s="14" t="s">
        <v>1</v>
      </c>
      <c r="E22" s="534"/>
      <c r="F22" s="535"/>
      <c r="G22" s="535"/>
      <c r="H22" s="538">
        <v>2</v>
      </c>
      <c r="I22" s="539">
        <v>3</v>
      </c>
      <c r="J22" s="325"/>
      <c r="K22" s="538"/>
      <c r="L22" s="539"/>
      <c r="M22" s="15"/>
      <c r="N22" s="538"/>
      <c r="O22" s="539"/>
      <c r="P22" s="539"/>
      <c r="Q22" s="283">
        <v>5</v>
      </c>
      <c r="R22" s="320"/>
      <c r="S22" s="537" t="s">
        <v>83</v>
      </c>
      <c r="T22" s="14"/>
    </row>
    <row r="23" spans="1:22" ht="10.5" customHeight="1">
      <c r="A23" s="12" t="s">
        <v>125</v>
      </c>
      <c r="B23" s="12" t="s">
        <v>120</v>
      </c>
      <c r="C23" s="282" t="s">
        <v>62</v>
      </c>
      <c r="D23" s="14" t="s">
        <v>1</v>
      </c>
      <c r="E23" s="281"/>
      <c r="F23" s="15"/>
      <c r="G23" s="15"/>
      <c r="H23" s="185">
        <v>3</v>
      </c>
      <c r="I23" s="15">
        <v>2</v>
      </c>
      <c r="J23" s="284"/>
      <c r="K23" s="318"/>
      <c r="L23" s="186"/>
      <c r="M23" s="15"/>
      <c r="N23" s="318"/>
      <c r="O23" s="186"/>
      <c r="P23" s="186"/>
      <c r="Q23" s="283">
        <v>5</v>
      </c>
      <c r="R23" s="320"/>
      <c r="S23" s="283" t="s">
        <v>52</v>
      </c>
      <c r="T23" s="14" t="s">
        <v>49</v>
      </c>
    </row>
    <row r="24" spans="1:22" ht="10.5" customHeight="1">
      <c r="A24" s="12" t="s">
        <v>126</v>
      </c>
      <c r="B24" s="12" t="s">
        <v>98</v>
      </c>
      <c r="C24" s="282" t="s">
        <v>371</v>
      </c>
      <c r="D24" s="14" t="s">
        <v>1</v>
      </c>
      <c r="E24" s="285"/>
      <c r="F24" s="286"/>
      <c r="G24" s="286"/>
      <c r="H24" s="185">
        <v>3</v>
      </c>
      <c r="I24" s="15">
        <v>2</v>
      </c>
      <c r="J24" s="284">
        <v>1</v>
      </c>
      <c r="K24" s="318"/>
      <c r="L24" s="186"/>
      <c r="M24" s="15"/>
      <c r="N24" s="318"/>
      <c r="O24" s="186"/>
      <c r="P24" s="186"/>
      <c r="Q24" s="283">
        <v>5</v>
      </c>
      <c r="R24" s="320"/>
      <c r="S24" s="321" t="s">
        <v>52</v>
      </c>
      <c r="T24" s="14" t="s">
        <v>49</v>
      </c>
    </row>
    <row r="25" spans="1:22" ht="10.5" customHeight="1">
      <c r="A25" s="12" t="s">
        <v>187</v>
      </c>
      <c r="B25" s="12" t="s">
        <v>184</v>
      </c>
      <c r="C25" s="282" t="s">
        <v>183</v>
      </c>
      <c r="D25" s="14" t="s">
        <v>1</v>
      </c>
      <c r="E25" s="281"/>
      <c r="F25" s="15"/>
      <c r="G25" s="15"/>
      <c r="H25" s="185">
        <v>3</v>
      </c>
      <c r="I25" s="15">
        <v>2</v>
      </c>
      <c r="J25" s="325"/>
      <c r="K25" s="318"/>
      <c r="L25" s="186"/>
      <c r="M25" s="15"/>
      <c r="N25" s="318"/>
      <c r="O25" s="186"/>
      <c r="P25" s="186"/>
      <c r="Q25" s="283">
        <v>4</v>
      </c>
      <c r="R25" s="320"/>
      <c r="S25" s="321" t="s">
        <v>52</v>
      </c>
      <c r="T25" s="14" t="s">
        <v>49</v>
      </c>
    </row>
    <row r="26" spans="1:22" ht="10.5" customHeight="1">
      <c r="A26" s="12" t="s">
        <v>128</v>
      </c>
      <c r="B26" s="12" t="s">
        <v>100</v>
      </c>
      <c r="C26" s="546" t="s">
        <v>58</v>
      </c>
      <c r="D26" s="14" t="s">
        <v>1</v>
      </c>
      <c r="E26" s="281"/>
      <c r="F26" s="15"/>
      <c r="G26" s="15"/>
      <c r="H26" s="185">
        <v>3</v>
      </c>
      <c r="I26" s="15">
        <v>2</v>
      </c>
      <c r="J26" s="325"/>
      <c r="K26" s="318"/>
      <c r="L26" s="186"/>
      <c r="M26" s="15"/>
      <c r="N26" s="318"/>
      <c r="O26" s="186"/>
      <c r="P26" s="186"/>
      <c r="Q26" s="283">
        <v>5</v>
      </c>
      <c r="R26" s="320"/>
      <c r="S26" s="321" t="s">
        <v>52</v>
      </c>
      <c r="T26" s="14" t="s">
        <v>49</v>
      </c>
    </row>
    <row r="27" spans="1:22" ht="10.5" customHeight="1">
      <c r="A27" s="12"/>
      <c r="B27" s="12"/>
      <c r="C27" s="546"/>
      <c r="D27" s="14"/>
      <c r="E27" s="281"/>
      <c r="F27" s="15"/>
      <c r="G27" s="15"/>
      <c r="H27" s="185"/>
      <c r="I27" s="15"/>
      <c r="J27" s="284"/>
      <c r="K27" s="318"/>
      <c r="L27" s="186"/>
      <c r="M27" s="15"/>
      <c r="N27" s="318"/>
      <c r="O27" s="186"/>
      <c r="P27" s="326"/>
      <c r="Q27" s="283"/>
      <c r="R27" s="327"/>
      <c r="S27" s="283"/>
      <c r="T27" s="14"/>
      <c r="V27" s="254"/>
    </row>
    <row r="28" spans="1:22" ht="10.5" customHeight="1">
      <c r="A28" s="12"/>
      <c r="B28" s="278" t="s">
        <v>261</v>
      </c>
      <c r="C28" s="546"/>
      <c r="D28" s="14"/>
      <c r="E28" s="281"/>
      <c r="F28" s="15"/>
      <c r="G28" s="15"/>
      <c r="H28" s="185"/>
      <c r="I28" s="15"/>
      <c r="J28" s="284"/>
      <c r="K28" s="318"/>
      <c r="L28" s="186"/>
      <c r="M28" s="15"/>
      <c r="N28" s="318"/>
      <c r="O28" s="186"/>
      <c r="P28" s="326"/>
      <c r="Q28" s="283"/>
      <c r="R28" s="328">
        <f>SUM(R29:R33)</f>
        <v>20</v>
      </c>
      <c r="S28" s="283"/>
      <c r="T28" s="14"/>
      <c r="V28" s="254"/>
    </row>
    <row r="29" spans="1:22" ht="10.5" customHeight="1">
      <c r="A29" s="12" t="s">
        <v>173</v>
      </c>
      <c r="B29" s="329" t="s">
        <v>562</v>
      </c>
      <c r="C29" s="546" t="s">
        <v>563</v>
      </c>
      <c r="D29" s="14" t="s">
        <v>15</v>
      </c>
      <c r="E29" s="281"/>
      <c r="F29" s="15"/>
      <c r="G29" s="15"/>
      <c r="H29" s="185"/>
      <c r="I29" s="15"/>
      <c r="J29" s="284"/>
      <c r="K29" s="318">
        <v>2</v>
      </c>
      <c r="L29" s="186">
        <v>1</v>
      </c>
      <c r="M29" s="15"/>
      <c r="N29" s="318"/>
      <c r="O29" s="186"/>
      <c r="P29" s="186"/>
      <c r="Q29" s="283"/>
      <c r="R29" s="14">
        <v>3</v>
      </c>
      <c r="S29" s="283" t="s">
        <v>53</v>
      </c>
      <c r="T29" s="14" t="s">
        <v>49</v>
      </c>
      <c r="V29" s="254"/>
    </row>
    <row r="30" spans="1:22" ht="10.5" customHeight="1">
      <c r="A30" s="12" t="s">
        <v>131</v>
      </c>
      <c r="B30" s="12" t="s">
        <v>71</v>
      </c>
      <c r="C30" s="546" t="s">
        <v>31</v>
      </c>
      <c r="D30" s="14" t="s">
        <v>1</v>
      </c>
      <c r="E30" s="281"/>
      <c r="F30" s="15"/>
      <c r="G30" s="15"/>
      <c r="H30" s="185"/>
      <c r="I30" s="15"/>
      <c r="J30" s="284"/>
      <c r="K30" s="185">
        <v>2</v>
      </c>
      <c r="L30" s="15">
        <v>1</v>
      </c>
      <c r="M30" s="15"/>
      <c r="N30" s="185"/>
      <c r="O30" s="15"/>
      <c r="P30" s="326"/>
      <c r="Q30" s="283"/>
      <c r="R30" s="320">
        <v>3</v>
      </c>
      <c r="S30" s="283" t="s">
        <v>84</v>
      </c>
      <c r="T30" s="14"/>
      <c r="V30" s="254"/>
    </row>
    <row r="31" spans="1:22" s="254" customFormat="1" ht="10.5" customHeight="1">
      <c r="A31" s="12" t="s">
        <v>321</v>
      </c>
      <c r="B31" s="12" t="s">
        <v>334</v>
      </c>
      <c r="C31" s="546" t="s">
        <v>322</v>
      </c>
      <c r="D31" s="14" t="s">
        <v>1</v>
      </c>
      <c r="E31" s="283"/>
      <c r="F31" s="19"/>
      <c r="G31" s="19"/>
      <c r="H31" s="20"/>
      <c r="I31" s="19"/>
      <c r="J31" s="16"/>
      <c r="K31" s="185">
        <v>3</v>
      </c>
      <c r="L31" s="15">
        <v>2</v>
      </c>
      <c r="M31" s="19"/>
      <c r="N31" s="21"/>
      <c r="O31" s="14"/>
      <c r="P31" s="14"/>
      <c r="Q31" s="283"/>
      <c r="R31" s="320">
        <v>5</v>
      </c>
      <c r="S31" s="321" t="s">
        <v>84</v>
      </c>
      <c r="T31" s="14"/>
    </row>
    <row r="32" spans="1:22" ht="10.5" customHeight="1">
      <c r="A32" s="12" t="s">
        <v>127</v>
      </c>
      <c r="B32" s="12" t="s">
        <v>217</v>
      </c>
      <c r="C32" s="546" t="s">
        <v>96</v>
      </c>
      <c r="D32" s="14" t="s">
        <v>1</v>
      </c>
      <c r="E32" s="281"/>
      <c r="F32" s="15"/>
      <c r="G32" s="15"/>
      <c r="H32" s="323"/>
      <c r="I32" s="286"/>
      <c r="J32" s="284"/>
      <c r="K32" s="318">
        <v>3</v>
      </c>
      <c r="L32" s="186">
        <v>2</v>
      </c>
      <c r="M32" s="15"/>
      <c r="N32" s="318"/>
      <c r="O32" s="186"/>
      <c r="P32" s="186"/>
      <c r="Q32" s="283"/>
      <c r="R32" s="330">
        <v>5</v>
      </c>
      <c r="S32" s="321" t="s">
        <v>84</v>
      </c>
      <c r="T32" s="14"/>
      <c r="V32" s="254"/>
    </row>
    <row r="33" spans="1:22" ht="10.5" customHeight="1">
      <c r="A33" s="12" t="s">
        <v>457</v>
      </c>
      <c r="B33" s="12" t="s">
        <v>447</v>
      </c>
      <c r="C33" s="546" t="s">
        <v>401</v>
      </c>
      <c r="D33" s="14" t="s">
        <v>1</v>
      </c>
      <c r="E33" s="373"/>
      <c r="F33" s="331"/>
      <c r="G33" s="331"/>
      <c r="H33" s="374"/>
      <c r="I33" s="331"/>
      <c r="J33" s="375"/>
      <c r="K33" s="318">
        <v>3</v>
      </c>
      <c r="L33" s="186">
        <v>1</v>
      </c>
      <c r="M33" s="331"/>
      <c r="N33" s="332"/>
      <c r="O33" s="287"/>
      <c r="P33" s="333"/>
      <c r="Q33" s="334"/>
      <c r="R33" s="335">
        <v>4</v>
      </c>
      <c r="S33" s="283" t="s">
        <v>84</v>
      </c>
      <c r="T33" s="376"/>
      <c r="V33" s="254"/>
    </row>
    <row r="34" spans="1:22" ht="10.5" customHeight="1">
      <c r="A34" s="12"/>
      <c r="B34" s="12"/>
      <c r="C34" s="546"/>
      <c r="D34" s="14"/>
      <c r="E34" s="281"/>
      <c r="F34" s="15"/>
      <c r="G34" s="15"/>
      <c r="H34" s="185"/>
      <c r="I34" s="15"/>
      <c r="J34" s="284"/>
      <c r="K34" s="318"/>
      <c r="L34" s="186"/>
      <c r="M34" s="15"/>
      <c r="N34" s="318"/>
      <c r="O34" s="186"/>
      <c r="P34" s="326"/>
      <c r="Q34" s="283"/>
      <c r="R34" s="327"/>
      <c r="S34" s="283"/>
      <c r="T34" s="14"/>
      <c r="V34" s="254"/>
    </row>
    <row r="35" spans="1:22" ht="10.5" customHeight="1">
      <c r="A35" s="12"/>
      <c r="B35" s="278" t="s">
        <v>262</v>
      </c>
      <c r="C35" s="546"/>
      <c r="D35" s="14"/>
      <c r="E35" s="281"/>
      <c r="F35" s="15"/>
      <c r="G35" s="15"/>
      <c r="H35" s="185"/>
      <c r="I35" s="15"/>
      <c r="J35" s="284"/>
      <c r="K35" s="318"/>
      <c r="L35" s="186"/>
      <c r="M35" s="15"/>
      <c r="N35" s="318"/>
      <c r="O35" s="186"/>
      <c r="P35" s="326"/>
      <c r="Q35" s="283"/>
      <c r="R35" s="328">
        <f>SUM(R36:R40)</f>
        <v>25</v>
      </c>
      <c r="S35" s="283"/>
      <c r="T35" s="14"/>
      <c r="V35" s="254"/>
    </row>
    <row r="36" spans="1:22" s="254" customFormat="1" ht="9">
      <c r="A36" s="12" t="s">
        <v>456</v>
      </c>
      <c r="B36" s="17" t="s">
        <v>448</v>
      </c>
      <c r="C36" s="547" t="s">
        <v>445</v>
      </c>
      <c r="D36" s="14" t="s">
        <v>1</v>
      </c>
      <c r="E36" s="283"/>
      <c r="F36" s="19"/>
      <c r="G36" s="19"/>
      <c r="H36" s="20"/>
      <c r="I36" s="19"/>
      <c r="J36" s="16"/>
      <c r="K36" s="21"/>
      <c r="L36" s="14"/>
      <c r="M36" s="19"/>
      <c r="N36" s="318">
        <v>3</v>
      </c>
      <c r="O36" s="186">
        <v>2</v>
      </c>
      <c r="P36" s="336"/>
      <c r="Q36" s="283"/>
      <c r="R36" s="320">
        <v>5</v>
      </c>
      <c r="S36" s="283" t="s">
        <v>83</v>
      </c>
      <c r="T36" s="14"/>
    </row>
    <row r="37" spans="1:22" ht="10.5" customHeight="1">
      <c r="A37" s="12" t="s">
        <v>132</v>
      </c>
      <c r="B37" s="12" t="s">
        <v>32</v>
      </c>
      <c r="C37" s="546" t="s">
        <v>292</v>
      </c>
      <c r="D37" s="14" t="s">
        <v>1</v>
      </c>
      <c r="E37" s="281"/>
      <c r="F37" s="15"/>
      <c r="G37" s="15"/>
      <c r="H37" s="185"/>
      <c r="I37" s="15"/>
      <c r="J37" s="284"/>
      <c r="K37" s="337"/>
      <c r="L37" s="338"/>
      <c r="M37" s="15"/>
      <c r="N37" s="318">
        <v>2</v>
      </c>
      <c r="O37" s="186">
        <v>2</v>
      </c>
      <c r="P37" s="326"/>
      <c r="Q37" s="283"/>
      <c r="R37" s="320">
        <v>4</v>
      </c>
      <c r="S37" s="283" t="s">
        <v>52</v>
      </c>
      <c r="T37" s="339" t="s">
        <v>49</v>
      </c>
      <c r="V37" s="254"/>
    </row>
    <row r="38" spans="1:22" ht="10.5" customHeight="1">
      <c r="A38" s="12" t="s">
        <v>129</v>
      </c>
      <c r="B38" s="12" t="s">
        <v>293</v>
      </c>
      <c r="C38" s="547" t="s">
        <v>402</v>
      </c>
      <c r="D38" s="14" t="s">
        <v>1</v>
      </c>
      <c r="E38" s="281"/>
      <c r="F38" s="15"/>
      <c r="G38" s="19"/>
      <c r="H38" s="20"/>
      <c r="I38" s="19"/>
      <c r="J38" s="16"/>
      <c r="K38" s="21"/>
      <c r="L38" s="14"/>
      <c r="M38" s="19"/>
      <c r="N38" s="318">
        <v>3</v>
      </c>
      <c r="O38" s="186">
        <v>2</v>
      </c>
      <c r="P38" s="14"/>
      <c r="Q38" s="283"/>
      <c r="R38" s="320">
        <v>5</v>
      </c>
      <c r="S38" s="283" t="s">
        <v>52</v>
      </c>
      <c r="T38" s="14" t="s">
        <v>49</v>
      </c>
      <c r="V38" s="254"/>
    </row>
    <row r="39" spans="1:22" s="254" customFormat="1" ht="10.5" customHeight="1">
      <c r="A39" s="12" t="s">
        <v>323</v>
      </c>
      <c r="B39" s="254" t="s">
        <v>335</v>
      </c>
      <c r="C39" s="546" t="s">
        <v>307</v>
      </c>
      <c r="D39" s="14" t="s">
        <v>1</v>
      </c>
      <c r="E39" s="283"/>
      <c r="F39" s="19"/>
      <c r="G39" s="19"/>
      <c r="H39" s="20"/>
      <c r="I39" s="19"/>
      <c r="J39" s="16"/>
      <c r="K39" s="21"/>
      <c r="L39" s="14"/>
      <c r="M39" s="341"/>
      <c r="N39" s="318">
        <v>3</v>
      </c>
      <c r="O39" s="186">
        <v>2</v>
      </c>
      <c r="P39" s="336"/>
      <c r="Q39" s="283"/>
      <c r="R39" s="320">
        <v>5</v>
      </c>
      <c r="S39" s="283" t="s">
        <v>52</v>
      </c>
      <c r="T39" s="14" t="s">
        <v>49</v>
      </c>
    </row>
    <row r="40" spans="1:22" ht="10.5" customHeight="1">
      <c r="A40" s="12" t="s">
        <v>133</v>
      </c>
      <c r="B40" s="12" t="s">
        <v>55</v>
      </c>
      <c r="C40" s="546" t="s">
        <v>19</v>
      </c>
      <c r="D40" s="14" t="s">
        <v>1</v>
      </c>
      <c r="E40" s="281"/>
      <c r="F40" s="15"/>
      <c r="G40" s="15"/>
      <c r="H40" s="185"/>
      <c r="I40" s="15"/>
      <c r="J40" s="284"/>
      <c r="K40" s="318"/>
      <c r="L40" s="186"/>
      <c r="M40" s="15"/>
      <c r="N40" s="318"/>
      <c r="O40" s="186"/>
      <c r="P40" s="186">
        <v>6</v>
      </c>
      <c r="Q40" s="283"/>
      <c r="R40" s="320">
        <v>6</v>
      </c>
      <c r="S40" s="283" t="s">
        <v>83</v>
      </c>
      <c r="T40" s="339" t="s">
        <v>363</v>
      </c>
      <c r="V40" s="254"/>
    </row>
    <row r="41" spans="1:22" ht="10.5" customHeight="1">
      <c r="A41" s="12"/>
      <c r="B41" s="12"/>
      <c r="C41" s="546"/>
      <c r="D41" s="16"/>
      <c r="E41" s="185"/>
      <c r="F41" s="15"/>
      <c r="G41" s="15"/>
      <c r="H41" s="185"/>
      <c r="I41" s="15"/>
      <c r="J41" s="284"/>
      <c r="K41" s="318"/>
      <c r="L41" s="186"/>
      <c r="M41" s="15"/>
      <c r="N41" s="318"/>
      <c r="O41" s="186"/>
      <c r="P41" s="284"/>
      <c r="Q41" s="283"/>
      <c r="R41" s="327"/>
      <c r="S41" s="283"/>
      <c r="T41" s="14"/>
    </row>
    <row r="42" spans="1:22" s="24" customFormat="1" ht="10.5" customHeight="1">
      <c r="A42" s="12"/>
      <c r="B42" s="342" t="s">
        <v>275</v>
      </c>
      <c r="C42" s="548"/>
      <c r="D42" s="344"/>
      <c r="E42" s="345"/>
      <c r="F42" s="345"/>
      <c r="G42" s="345"/>
      <c r="H42" s="345"/>
      <c r="I42" s="345"/>
      <c r="J42" s="346"/>
      <c r="K42" s="345"/>
      <c r="L42" s="345"/>
      <c r="M42" s="345"/>
      <c r="N42" s="345"/>
      <c r="O42" s="345"/>
      <c r="P42" s="346"/>
      <c r="Q42" s="347"/>
      <c r="R42" s="348">
        <v>7</v>
      </c>
      <c r="S42" s="283"/>
      <c r="T42" s="14"/>
      <c r="U42" s="22"/>
      <c r="V42" s="23"/>
    </row>
    <row r="43" spans="1:22" s="24" customFormat="1" ht="10.5" customHeight="1">
      <c r="A43" s="351" t="s">
        <v>573</v>
      </c>
      <c r="B43" s="25" t="s">
        <v>185</v>
      </c>
      <c r="C43" s="261" t="s">
        <v>577</v>
      </c>
      <c r="D43" s="14" t="s">
        <v>15</v>
      </c>
      <c r="E43" s="281"/>
      <c r="F43" s="15"/>
      <c r="G43" s="15"/>
      <c r="H43" s="350"/>
      <c r="I43" s="341"/>
      <c r="J43" s="284"/>
      <c r="K43" s="185"/>
      <c r="L43" s="15"/>
      <c r="M43" s="15"/>
      <c r="N43" s="350">
        <v>2</v>
      </c>
      <c r="O43" s="341">
        <v>2</v>
      </c>
      <c r="P43" s="284"/>
      <c r="Q43" s="320"/>
      <c r="R43" s="320">
        <v>4</v>
      </c>
      <c r="S43" s="321" t="s">
        <v>52</v>
      </c>
      <c r="T43" s="14" t="s">
        <v>49</v>
      </c>
      <c r="U43" s="22"/>
      <c r="V43" s="22"/>
    </row>
    <row r="44" spans="1:22" s="24" customFormat="1" ht="10.5" customHeight="1">
      <c r="A44" s="12" t="s">
        <v>130</v>
      </c>
      <c r="B44" s="12" t="s">
        <v>264</v>
      </c>
      <c r="C44" s="546" t="s">
        <v>276</v>
      </c>
      <c r="D44" s="14" t="s">
        <v>1</v>
      </c>
      <c r="E44" s="281"/>
      <c r="F44" s="15"/>
      <c r="G44" s="15"/>
      <c r="H44" s="185"/>
      <c r="I44" s="15"/>
      <c r="J44" s="325"/>
      <c r="K44" s="337"/>
      <c r="L44" s="338"/>
      <c r="M44" s="286"/>
      <c r="N44" s="352">
        <v>2</v>
      </c>
      <c r="O44" s="353">
        <v>1</v>
      </c>
      <c r="P44" s="354"/>
      <c r="Q44" s="283"/>
      <c r="R44" s="320">
        <v>3</v>
      </c>
      <c r="S44" s="321" t="s">
        <v>52</v>
      </c>
      <c r="T44" s="14" t="s">
        <v>51</v>
      </c>
      <c r="U44" s="22"/>
      <c r="V44" s="23"/>
    </row>
    <row r="45" spans="1:22" s="24" customFormat="1" ht="10.5" customHeight="1">
      <c r="A45" s="12" t="s">
        <v>176</v>
      </c>
      <c r="B45" s="355" t="s">
        <v>377</v>
      </c>
      <c r="C45" s="547" t="s">
        <v>281</v>
      </c>
      <c r="D45" s="14" t="s">
        <v>1</v>
      </c>
      <c r="E45" s="281"/>
      <c r="F45" s="15"/>
      <c r="G45" s="15"/>
      <c r="H45" s="185"/>
      <c r="I45" s="15"/>
      <c r="J45" s="284"/>
      <c r="K45" s="356">
        <v>2</v>
      </c>
      <c r="L45" s="336">
        <v>1</v>
      </c>
      <c r="M45" s="341"/>
      <c r="N45" s="356"/>
      <c r="O45" s="336"/>
      <c r="P45" s="336"/>
      <c r="Q45" s="283"/>
      <c r="R45" s="320">
        <v>3</v>
      </c>
      <c r="S45" s="283" t="s">
        <v>53</v>
      </c>
      <c r="T45" s="14" t="s">
        <v>49</v>
      </c>
      <c r="U45" s="22"/>
      <c r="V45" s="27"/>
    </row>
    <row r="46" spans="1:22" ht="10.5" customHeight="1">
      <c r="A46" s="12" t="s">
        <v>134</v>
      </c>
      <c r="B46" s="12" t="s">
        <v>529</v>
      </c>
      <c r="C46" s="549" t="s">
        <v>544</v>
      </c>
      <c r="D46" s="14" t="s">
        <v>0</v>
      </c>
      <c r="E46" s="281"/>
      <c r="F46" s="15"/>
      <c r="G46" s="15"/>
      <c r="H46" s="185"/>
      <c r="I46" s="15"/>
      <c r="J46" s="284"/>
      <c r="K46" s="350">
        <v>2</v>
      </c>
      <c r="L46" s="341">
        <v>2</v>
      </c>
      <c r="M46" s="341"/>
      <c r="N46" s="185"/>
      <c r="O46" s="15"/>
      <c r="P46" s="186"/>
      <c r="Q46" s="283"/>
      <c r="R46" s="320">
        <v>5</v>
      </c>
      <c r="S46" s="321" t="s">
        <v>53</v>
      </c>
      <c r="T46" s="14" t="s">
        <v>49</v>
      </c>
    </row>
    <row r="47" spans="1:22" ht="10.5" customHeight="1">
      <c r="A47" s="12" t="s">
        <v>135</v>
      </c>
      <c r="B47" s="12" t="s">
        <v>439</v>
      </c>
      <c r="C47" s="282" t="s">
        <v>101</v>
      </c>
      <c r="D47" s="14" t="s">
        <v>0</v>
      </c>
      <c r="E47" s="281"/>
      <c r="F47" s="15"/>
      <c r="G47" s="15"/>
      <c r="H47" s="15"/>
      <c r="I47" s="289"/>
      <c r="J47" s="357"/>
      <c r="K47" s="349">
        <v>2</v>
      </c>
      <c r="L47" s="341">
        <v>1</v>
      </c>
      <c r="M47" s="341">
        <v>1</v>
      </c>
      <c r="N47" s="341"/>
      <c r="O47" s="341"/>
      <c r="P47" s="336"/>
      <c r="Q47" s="283"/>
      <c r="R47" s="320">
        <v>4</v>
      </c>
      <c r="S47" s="283" t="s">
        <v>53</v>
      </c>
      <c r="T47" s="339" t="s">
        <v>49</v>
      </c>
    </row>
    <row r="48" spans="1:22" ht="10.5" customHeight="1">
      <c r="A48" s="12" t="s">
        <v>423</v>
      </c>
      <c r="B48" s="12" t="s">
        <v>545</v>
      </c>
      <c r="C48" s="282" t="s">
        <v>420</v>
      </c>
      <c r="D48" s="14" t="s">
        <v>1</v>
      </c>
      <c r="E48" s="281"/>
      <c r="F48" s="15"/>
      <c r="G48" s="15"/>
      <c r="H48" s="15"/>
      <c r="I48" s="289"/>
      <c r="J48" s="357"/>
      <c r="K48" s="356"/>
      <c r="L48" s="336"/>
      <c r="M48" s="341"/>
      <c r="N48" s="356">
        <v>2</v>
      </c>
      <c r="O48" s="336">
        <v>1</v>
      </c>
      <c r="P48" s="336"/>
      <c r="Q48" s="283"/>
      <c r="R48" s="320">
        <v>3</v>
      </c>
      <c r="S48" s="283" t="s">
        <v>83</v>
      </c>
      <c r="T48" s="339"/>
    </row>
    <row r="49" spans="1:23" ht="10.5" customHeight="1">
      <c r="A49" s="12" t="s">
        <v>136</v>
      </c>
      <c r="B49" s="28" t="s">
        <v>506</v>
      </c>
      <c r="C49" s="340" t="s">
        <v>282</v>
      </c>
      <c r="D49" s="540" t="s">
        <v>0</v>
      </c>
      <c r="E49" s="358"/>
      <c r="F49" s="359"/>
      <c r="G49" s="359"/>
      <c r="H49" s="15"/>
      <c r="I49" s="289"/>
      <c r="J49" s="357"/>
      <c r="K49" s="360">
        <v>2</v>
      </c>
      <c r="L49" s="361">
        <v>3</v>
      </c>
      <c r="M49" s="362"/>
      <c r="N49" s="360"/>
      <c r="O49" s="361"/>
      <c r="P49" s="361"/>
      <c r="Q49" s="363"/>
      <c r="R49" s="320">
        <v>5</v>
      </c>
      <c r="S49" s="358" t="s">
        <v>53</v>
      </c>
      <c r="T49" s="14" t="s">
        <v>49</v>
      </c>
      <c r="V49" s="29"/>
    </row>
    <row r="50" spans="1:23" ht="10.5" customHeight="1">
      <c r="A50" s="12" t="s">
        <v>137</v>
      </c>
      <c r="B50" s="12" t="s">
        <v>97</v>
      </c>
      <c r="C50" s="282" t="s">
        <v>505</v>
      </c>
      <c r="D50" s="14" t="s">
        <v>0</v>
      </c>
      <c r="E50" s="281"/>
      <c r="F50" s="15"/>
      <c r="G50" s="15"/>
      <c r="H50" s="185"/>
      <c r="I50" s="15"/>
      <c r="J50" s="284"/>
      <c r="K50" s="356"/>
      <c r="L50" s="336"/>
      <c r="M50" s="341"/>
      <c r="N50" s="356">
        <v>2</v>
      </c>
      <c r="O50" s="336">
        <v>2</v>
      </c>
      <c r="P50" s="336">
        <v>1</v>
      </c>
      <c r="Q50" s="283"/>
      <c r="R50" s="320">
        <v>5</v>
      </c>
      <c r="S50" s="283" t="s">
        <v>52</v>
      </c>
      <c r="T50" s="14" t="s">
        <v>49</v>
      </c>
      <c r="V50" s="254"/>
    </row>
    <row r="51" spans="1:23" ht="10.5" customHeight="1">
      <c r="A51" s="12"/>
      <c r="B51" s="12"/>
      <c r="C51" s="282"/>
      <c r="D51" s="14"/>
      <c r="E51" s="281"/>
      <c r="F51" s="15"/>
      <c r="G51" s="15"/>
      <c r="H51" s="509"/>
      <c r="I51" s="15"/>
      <c r="J51" s="284"/>
      <c r="K51" s="356"/>
      <c r="L51" s="336"/>
      <c r="M51" s="341"/>
      <c r="N51" s="356"/>
      <c r="O51" s="336"/>
      <c r="P51" s="336"/>
      <c r="Q51" s="283"/>
      <c r="R51" s="320"/>
      <c r="S51" s="283"/>
      <c r="T51" s="14"/>
      <c r="V51" s="254"/>
    </row>
    <row r="52" spans="1:23" s="24" customFormat="1" ht="10.5" customHeight="1">
      <c r="A52" s="12"/>
      <c r="B52" s="342" t="s">
        <v>277</v>
      </c>
      <c r="C52" s="343"/>
      <c r="D52" s="344"/>
      <c r="E52" s="345"/>
      <c r="F52" s="345"/>
      <c r="G52" s="345"/>
      <c r="H52" s="345"/>
      <c r="I52" s="345"/>
      <c r="J52" s="346"/>
      <c r="K52" s="345"/>
      <c r="L52" s="345"/>
      <c r="M52" s="345"/>
      <c r="N52" s="345"/>
      <c r="O52" s="345"/>
      <c r="P52" s="346"/>
      <c r="Q52" s="680">
        <v>8</v>
      </c>
      <c r="R52" s="681"/>
      <c r="S52" s="283"/>
      <c r="T52" s="14"/>
      <c r="U52" s="22"/>
      <c r="V52" s="23"/>
    </row>
    <row r="53" spans="1:23" s="24" customFormat="1" ht="10.5" customHeight="1">
      <c r="A53" s="288" t="s">
        <v>354</v>
      </c>
      <c r="B53" s="351" t="s">
        <v>365</v>
      </c>
      <c r="C53" s="343" t="s">
        <v>19</v>
      </c>
      <c r="D53" s="344" t="s">
        <v>12</v>
      </c>
      <c r="E53" s="345"/>
      <c r="F53" s="345"/>
      <c r="G53" s="345"/>
      <c r="H53" s="690" t="s">
        <v>372</v>
      </c>
      <c r="I53" s="691"/>
      <c r="J53" s="692"/>
      <c r="K53" s="345"/>
      <c r="L53" s="345"/>
      <c r="M53" s="345"/>
      <c r="N53" s="345"/>
      <c r="O53" s="345"/>
      <c r="P53" s="346"/>
      <c r="Q53" s="364">
        <v>4</v>
      </c>
      <c r="R53" s="365"/>
      <c r="S53" s="283" t="s">
        <v>83</v>
      </c>
      <c r="T53" s="14" t="s">
        <v>363</v>
      </c>
      <c r="U53" s="22"/>
      <c r="V53" s="23"/>
      <c r="W53" s="23"/>
    </row>
    <row r="54" spans="1:23" s="24" customFormat="1" ht="10.5" customHeight="1">
      <c r="A54" s="288" t="s">
        <v>355</v>
      </c>
      <c r="B54" s="351" t="s">
        <v>99</v>
      </c>
      <c r="C54" s="343" t="s">
        <v>19</v>
      </c>
      <c r="D54" s="344" t="s">
        <v>12</v>
      </c>
      <c r="E54" s="345"/>
      <c r="F54" s="345"/>
      <c r="G54" s="345"/>
      <c r="H54" s="345"/>
      <c r="I54" s="345"/>
      <c r="J54" s="346"/>
      <c r="K54" s="345"/>
      <c r="L54" s="345"/>
      <c r="M54" s="345"/>
      <c r="N54" s="345">
        <v>1</v>
      </c>
      <c r="O54" s="345">
        <v>3</v>
      </c>
      <c r="P54" s="346"/>
      <c r="Q54" s="365"/>
      <c r="R54" s="365">
        <v>4</v>
      </c>
      <c r="S54" s="283" t="s">
        <v>83</v>
      </c>
      <c r="T54" s="14" t="s">
        <v>363</v>
      </c>
      <c r="U54" s="22"/>
      <c r="V54" s="23"/>
    </row>
    <row r="55" spans="1:23" s="24" customFormat="1" ht="10.5" customHeight="1">
      <c r="A55" s="12"/>
      <c r="B55" s="351"/>
      <c r="C55" s="343"/>
      <c r="D55" s="344"/>
      <c r="E55" s="345"/>
      <c r="F55" s="345"/>
      <c r="G55" s="345"/>
      <c r="H55" s="345"/>
      <c r="I55" s="345"/>
      <c r="J55" s="346"/>
      <c r="K55" s="345"/>
      <c r="L55" s="345"/>
      <c r="M55" s="345"/>
      <c r="N55" s="345"/>
      <c r="O55" s="345"/>
      <c r="P55" s="346"/>
      <c r="Q55" s="366"/>
      <c r="R55" s="365"/>
      <c r="S55" s="321"/>
      <c r="T55" s="14"/>
      <c r="U55" s="22"/>
      <c r="V55" s="23"/>
    </row>
    <row r="56" spans="1:23" s="24" customFormat="1" ht="10.5" customHeight="1">
      <c r="A56" s="12"/>
      <c r="B56" s="342" t="s">
        <v>523</v>
      </c>
      <c r="C56" s="343"/>
      <c r="D56" s="344"/>
      <c r="E56" s="345"/>
      <c r="F56" s="345"/>
      <c r="G56" s="345"/>
      <c r="H56" s="345"/>
      <c r="I56" s="345"/>
      <c r="J56" s="346"/>
      <c r="K56" s="345"/>
      <c r="L56" s="345"/>
      <c r="M56" s="345"/>
      <c r="N56" s="345"/>
      <c r="O56" s="345"/>
      <c r="P56" s="346"/>
      <c r="Q56" s="680">
        <v>8</v>
      </c>
      <c r="R56" s="681"/>
      <c r="S56" s="283"/>
      <c r="T56" s="14"/>
      <c r="U56" s="22"/>
      <c r="V56" s="23"/>
    </row>
    <row r="57" spans="1:23" s="24" customFormat="1" ht="10.5" customHeight="1">
      <c r="A57" s="536" t="s">
        <v>514</v>
      </c>
      <c r="B57" s="351" t="s">
        <v>515</v>
      </c>
      <c r="C57" s="343" t="s">
        <v>19</v>
      </c>
      <c r="D57" s="344" t="s">
        <v>519</v>
      </c>
      <c r="E57" s="345">
        <v>2</v>
      </c>
      <c r="F57" s="345"/>
      <c r="G57" s="345"/>
      <c r="H57" s="345"/>
      <c r="I57" s="345"/>
      <c r="J57" s="346"/>
      <c r="K57" s="345"/>
      <c r="L57" s="345"/>
      <c r="M57" s="345"/>
      <c r="N57" s="345"/>
      <c r="O57" s="345"/>
      <c r="P57" s="346"/>
      <c r="Q57" s="364">
        <v>2</v>
      </c>
      <c r="R57" s="365"/>
      <c r="S57" s="283" t="s">
        <v>84</v>
      </c>
      <c r="T57" s="14"/>
      <c r="U57" s="22"/>
      <c r="V57" s="23"/>
    </row>
    <row r="58" spans="1:23" s="24" customFormat="1" ht="10.5" customHeight="1">
      <c r="A58" s="536" t="s">
        <v>514</v>
      </c>
      <c r="B58" s="351" t="s">
        <v>516</v>
      </c>
      <c r="C58" s="343" t="s">
        <v>19</v>
      </c>
      <c r="D58" s="344" t="s">
        <v>519</v>
      </c>
      <c r="E58" s="367"/>
      <c r="F58" s="367"/>
      <c r="G58" s="367"/>
      <c r="H58" s="367">
        <v>2</v>
      </c>
      <c r="I58" s="367"/>
      <c r="J58" s="368"/>
      <c r="K58" s="367"/>
      <c r="L58" s="367"/>
      <c r="M58" s="367"/>
      <c r="N58" s="367"/>
      <c r="O58" s="367"/>
      <c r="P58" s="368"/>
      <c r="Q58" s="369">
        <v>2</v>
      </c>
      <c r="R58" s="370"/>
      <c r="S58" s="283" t="s">
        <v>83</v>
      </c>
      <c r="T58" s="14"/>
      <c r="U58" s="22"/>
      <c r="V58" s="23"/>
    </row>
    <row r="59" spans="1:23" s="24" customFormat="1" ht="10.5" customHeight="1">
      <c r="A59" s="536" t="s">
        <v>514</v>
      </c>
      <c r="B59" s="351" t="s">
        <v>517</v>
      </c>
      <c r="C59" s="343" t="s">
        <v>19</v>
      </c>
      <c r="D59" s="344" t="s">
        <v>519</v>
      </c>
      <c r="E59" s="367"/>
      <c r="F59" s="367"/>
      <c r="G59" s="367"/>
      <c r="H59" s="367"/>
      <c r="I59" s="367"/>
      <c r="J59" s="368"/>
      <c r="K59" s="367">
        <v>2</v>
      </c>
      <c r="L59" s="367"/>
      <c r="M59" s="367"/>
      <c r="N59" s="367"/>
      <c r="O59" s="367"/>
      <c r="P59" s="368"/>
      <c r="Q59" s="369"/>
      <c r="R59" s="370">
        <v>2</v>
      </c>
      <c r="S59" s="283" t="s">
        <v>84</v>
      </c>
      <c r="T59" s="14"/>
      <c r="U59" s="22"/>
      <c r="V59" s="23"/>
    </row>
    <row r="60" spans="1:23" s="24" customFormat="1" ht="10.5" customHeight="1">
      <c r="A60" s="536" t="s">
        <v>514</v>
      </c>
      <c r="B60" s="351" t="s">
        <v>518</v>
      </c>
      <c r="C60" s="343" t="s">
        <v>19</v>
      </c>
      <c r="D60" s="344" t="s">
        <v>519</v>
      </c>
      <c r="E60" s="345"/>
      <c r="F60" s="345"/>
      <c r="G60" s="345"/>
      <c r="H60" s="345"/>
      <c r="I60" s="345"/>
      <c r="J60" s="346"/>
      <c r="K60" s="345"/>
      <c r="L60" s="345"/>
      <c r="M60" s="345"/>
      <c r="N60" s="345">
        <v>2</v>
      </c>
      <c r="O60" s="345"/>
      <c r="P60" s="346"/>
      <c r="Q60" s="364"/>
      <c r="R60" s="365">
        <v>2</v>
      </c>
      <c r="S60" s="283" t="s">
        <v>83</v>
      </c>
      <c r="T60" s="14"/>
      <c r="U60" s="22"/>
      <c r="V60" s="23"/>
    </row>
    <row r="61" spans="1:23" s="24" customFormat="1" ht="10.5" customHeight="1">
      <c r="A61" s="12"/>
      <c r="B61" s="351"/>
      <c r="C61" s="343"/>
      <c r="D61" s="344"/>
      <c r="E61" s="345"/>
      <c r="F61" s="345"/>
      <c r="G61" s="345"/>
      <c r="H61" s="345"/>
      <c r="I61" s="345"/>
      <c r="J61" s="346"/>
      <c r="K61" s="345"/>
      <c r="L61" s="345"/>
      <c r="M61" s="345"/>
      <c r="N61" s="345"/>
      <c r="O61" s="345"/>
      <c r="P61" s="346"/>
      <c r="Q61" s="364"/>
      <c r="R61" s="365"/>
      <c r="S61" s="283"/>
      <c r="T61" s="14"/>
      <c r="U61" s="22"/>
      <c r="V61" s="23"/>
    </row>
    <row r="62" spans="1:23" s="24" customFormat="1" ht="10.5" customHeight="1">
      <c r="A62" s="12"/>
      <c r="B62" s="342" t="s">
        <v>289</v>
      </c>
      <c r="C62" s="343"/>
      <c r="D62" s="344"/>
      <c r="E62" s="345"/>
      <c r="F62" s="345"/>
      <c r="G62" s="345"/>
      <c r="H62" s="345"/>
      <c r="I62" s="345"/>
      <c r="J62" s="346"/>
      <c r="K62" s="345"/>
      <c r="L62" s="345"/>
      <c r="M62" s="345"/>
      <c r="N62" s="345"/>
      <c r="O62" s="345"/>
      <c r="P62" s="346"/>
      <c r="Q62" s="364"/>
      <c r="R62" s="365"/>
      <c r="S62" s="283"/>
      <c r="T62" s="14"/>
      <c r="U62" s="22"/>
      <c r="V62" s="23"/>
    </row>
    <row r="63" spans="1:23" ht="10.5" customHeight="1">
      <c r="A63" s="12" t="s">
        <v>310</v>
      </c>
      <c r="B63" s="12" t="s">
        <v>566</v>
      </c>
      <c r="C63" s="282" t="s">
        <v>483</v>
      </c>
      <c r="D63" s="14" t="s">
        <v>0</v>
      </c>
      <c r="E63" s="349"/>
      <c r="F63" s="15"/>
      <c r="G63" s="371" t="s">
        <v>290</v>
      </c>
      <c r="H63" s="15"/>
      <c r="I63" s="289"/>
      <c r="J63" s="357"/>
      <c r="K63" s="356"/>
      <c r="L63" s="336"/>
      <c r="M63" s="341"/>
      <c r="N63" s="356"/>
      <c r="O63" s="336"/>
      <c r="P63" s="336"/>
      <c r="Q63" s="283"/>
      <c r="R63" s="320"/>
      <c r="S63" s="283"/>
      <c r="T63" s="339" t="s">
        <v>363</v>
      </c>
      <c r="U63" s="253"/>
    </row>
    <row r="64" spans="1:23" ht="10.5" customHeight="1">
      <c r="A64" s="12"/>
      <c r="B64" s="12"/>
      <c r="C64" s="282"/>
      <c r="D64" s="16"/>
      <c r="E64" s="350"/>
      <c r="F64" s="15"/>
      <c r="G64" s="341"/>
      <c r="H64" s="15"/>
      <c r="I64" s="289"/>
      <c r="J64" s="357"/>
      <c r="K64" s="356"/>
      <c r="L64" s="336"/>
      <c r="M64" s="341"/>
      <c r="N64" s="356"/>
      <c r="O64" s="336"/>
      <c r="P64" s="336"/>
      <c r="Q64" s="372"/>
      <c r="R64" s="320"/>
      <c r="S64" s="283"/>
      <c r="T64" s="339"/>
      <c r="U64" s="253"/>
    </row>
    <row r="65" spans="1:22" ht="10.5" customHeight="1">
      <c r="A65" s="12"/>
      <c r="B65" s="278" t="s">
        <v>356</v>
      </c>
      <c r="C65" s="282"/>
      <c r="D65" s="16"/>
      <c r="E65" s="15">
        <f>SUM(E9:E60)</f>
        <v>19</v>
      </c>
      <c r="F65" s="15">
        <f>SUM(F9:F63)</f>
        <v>10</v>
      </c>
      <c r="G65" s="15">
        <f>SUM(G9:G18)</f>
        <v>1</v>
      </c>
      <c r="H65" s="15">
        <v>18</v>
      </c>
      <c r="I65" s="15">
        <f>SUM(I21:I26)</f>
        <v>12</v>
      </c>
      <c r="J65" s="284">
        <v>2</v>
      </c>
      <c r="K65" s="15">
        <f>SUM(K27:K43)+K59+4</f>
        <v>19</v>
      </c>
      <c r="L65" s="15">
        <f>SUM(L27:L43)+L59+4</f>
        <v>11</v>
      </c>
      <c r="M65" s="15">
        <f>SUM(M27:M40)+2</f>
        <v>2</v>
      </c>
      <c r="N65" s="15">
        <f>SUM(N28:N40)+N54+N60</f>
        <v>14</v>
      </c>
      <c r="O65" s="15">
        <f>SUM(O27:O40)+O54</f>
        <v>11</v>
      </c>
      <c r="P65" s="186">
        <f>SUM(P27:P40)</f>
        <v>6</v>
      </c>
      <c r="Q65" s="273">
        <f>Q8+Q14+Q20+Q53+Q57+Q58</f>
        <v>60</v>
      </c>
      <c r="R65" s="319">
        <f>R28+R35+R42+R54+R59+R60</f>
        <v>60</v>
      </c>
      <c r="S65" s="283"/>
      <c r="T65" s="14"/>
    </row>
    <row r="66" spans="1:22" ht="10.5" customHeight="1">
      <c r="A66" s="12"/>
      <c r="B66" s="278" t="s">
        <v>357</v>
      </c>
      <c r="C66" s="282"/>
      <c r="D66" s="16"/>
      <c r="E66" s="685">
        <f>SUM(E65:G65)</f>
        <v>30</v>
      </c>
      <c r="F66" s="686"/>
      <c r="G66" s="687"/>
      <c r="H66" s="688">
        <f>SUM(H65:J65)</f>
        <v>32</v>
      </c>
      <c r="I66" s="686"/>
      <c r="J66" s="689"/>
      <c r="K66" s="685">
        <f>SUM(K65:M65)</f>
        <v>32</v>
      </c>
      <c r="L66" s="686"/>
      <c r="M66" s="687"/>
      <c r="N66" s="688">
        <f>SUM(N65:P65)</f>
        <v>31</v>
      </c>
      <c r="O66" s="686"/>
      <c r="P66" s="689"/>
      <c r="Q66" s="319"/>
      <c r="R66" s="319"/>
      <c r="S66" s="283"/>
      <c r="T66" s="14"/>
      <c r="V66" s="254"/>
    </row>
    <row r="67" spans="1:22" s="1" customFormat="1" ht="10.5" customHeight="1">
      <c r="A67" s="255"/>
      <c r="B67" s="4"/>
      <c r="C67" s="30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33"/>
      <c r="S67" s="33"/>
      <c r="T67" s="33"/>
      <c r="U67" s="7"/>
      <c r="V67" s="8"/>
    </row>
    <row r="68" spans="1:22" s="13" customFormat="1" ht="10.5" customHeight="1">
      <c r="B68" s="13" t="s">
        <v>253</v>
      </c>
      <c r="C68" s="255"/>
      <c r="D68" s="34"/>
      <c r="E68" s="256"/>
      <c r="F68" s="189"/>
      <c r="G68" s="189"/>
      <c r="H68" s="189"/>
      <c r="I68" s="189"/>
      <c r="J68" s="189"/>
      <c r="K68" s="189"/>
      <c r="L68" s="189"/>
      <c r="M68" s="189"/>
      <c r="N68" s="189"/>
      <c r="U68" s="255"/>
    </row>
    <row r="69" spans="1:22" s="13" customFormat="1" ht="10.5" customHeight="1">
      <c r="B69" s="7" t="s">
        <v>259</v>
      </c>
      <c r="C69" s="255"/>
      <c r="D69" s="34"/>
      <c r="E69" s="256"/>
      <c r="F69" s="189"/>
      <c r="G69" s="189"/>
      <c r="H69" s="189"/>
      <c r="I69" s="189"/>
      <c r="J69" s="189"/>
      <c r="K69" s="189"/>
      <c r="L69" s="189"/>
      <c r="M69" s="189"/>
      <c r="N69" s="189"/>
      <c r="U69" s="255"/>
    </row>
    <row r="70" spans="1:22" ht="10.5" customHeight="1">
      <c r="A70" s="255"/>
      <c r="B70" s="255" t="s">
        <v>364</v>
      </c>
      <c r="C70" s="255"/>
      <c r="D70" s="256"/>
      <c r="E70" s="255"/>
      <c r="F70" s="189"/>
      <c r="G70" s="189"/>
      <c r="H70" s="189"/>
      <c r="I70" s="189"/>
      <c r="J70" s="189"/>
      <c r="K70" s="255"/>
      <c r="L70" s="189"/>
      <c r="M70" s="189"/>
      <c r="S70" s="253"/>
      <c r="T70" s="253"/>
      <c r="V70" s="253"/>
    </row>
    <row r="71" spans="1:22" ht="10.5" customHeight="1">
      <c r="A71" s="255"/>
      <c r="B71" s="255"/>
      <c r="C71" s="255"/>
      <c r="D71" s="256"/>
      <c r="E71" s="13"/>
      <c r="F71" s="13"/>
      <c r="G71" s="189"/>
      <c r="H71" s="255"/>
      <c r="I71" s="189"/>
      <c r="J71" s="189"/>
      <c r="K71" s="34"/>
      <c r="L71" s="189"/>
      <c r="M71" s="189"/>
      <c r="N71" s="35"/>
      <c r="S71" s="253"/>
      <c r="T71" s="253"/>
      <c r="V71" s="253"/>
    </row>
    <row r="72" spans="1:22" ht="10.5" customHeight="1">
      <c r="A72" s="255"/>
      <c r="B72" s="255"/>
      <c r="C72" s="255"/>
      <c r="D72" s="256"/>
      <c r="E72" s="13"/>
      <c r="F72" s="13"/>
      <c r="G72" s="189"/>
      <c r="H72" s="255"/>
      <c r="I72" s="189"/>
      <c r="J72" s="189"/>
      <c r="K72" s="34"/>
      <c r="L72" s="189"/>
      <c r="M72" s="189"/>
      <c r="S72" s="253"/>
      <c r="T72" s="253"/>
      <c r="V72" s="253"/>
    </row>
    <row r="73" spans="1:22" ht="10.5" customHeight="1">
      <c r="A73" s="255"/>
      <c r="S73" s="13"/>
      <c r="T73" s="13"/>
    </row>
    <row r="74" spans="1:22" ht="10.5" customHeight="1">
      <c r="A74" s="255"/>
      <c r="S74" s="13"/>
      <c r="T74" s="13"/>
    </row>
    <row r="75" spans="1:22" ht="10.5" customHeight="1">
      <c r="A75" s="255"/>
      <c r="S75" s="13"/>
      <c r="T75" s="13"/>
    </row>
    <row r="76" spans="1:22" ht="10.5" customHeight="1">
      <c r="A76" s="255"/>
      <c r="S76" s="13"/>
      <c r="T76" s="13"/>
    </row>
    <row r="77" spans="1:22" ht="10.5" customHeight="1">
      <c r="A77" s="255"/>
      <c r="S77" s="13"/>
      <c r="T77" s="13"/>
    </row>
    <row r="78" spans="1:22" ht="10.5" customHeight="1">
      <c r="A78" s="255"/>
      <c r="S78" s="13"/>
      <c r="T78" s="13"/>
    </row>
    <row r="79" spans="1:22" ht="10.5" customHeight="1">
      <c r="A79" s="255"/>
      <c r="S79" s="13"/>
      <c r="T79" s="13"/>
    </row>
    <row r="80" spans="1:22" ht="10.5" customHeight="1">
      <c r="A80" s="255"/>
      <c r="S80" s="13"/>
      <c r="T80" s="13"/>
    </row>
    <row r="81" spans="1:20" ht="10.5" customHeight="1">
      <c r="A81" s="255"/>
      <c r="S81" s="37"/>
      <c r="T81" s="189"/>
    </row>
    <row r="82" spans="1:20" ht="10.5" customHeight="1">
      <c r="S82" s="37"/>
      <c r="T82" s="189"/>
    </row>
    <row r="83" spans="1:20" ht="10.5" customHeight="1">
      <c r="S83" s="37"/>
      <c r="T83" s="189"/>
    </row>
    <row r="84" spans="1:20" ht="10.5" customHeight="1">
      <c r="S84" s="37"/>
      <c r="T84" s="189"/>
    </row>
    <row r="85" spans="1:20" ht="10.5" customHeight="1">
      <c r="S85" s="37"/>
      <c r="T85" s="189"/>
    </row>
    <row r="86" spans="1:20" ht="10.5" customHeight="1">
      <c r="S86" s="37"/>
      <c r="T86" s="189"/>
    </row>
    <row r="87" spans="1:20" ht="10.5" customHeight="1">
      <c r="S87" s="37"/>
      <c r="T87" s="189"/>
    </row>
    <row r="88" spans="1:20" ht="10.5" customHeight="1">
      <c r="S88" s="37"/>
      <c r="T88" s="189"/>
    </row>
    <row r="89" spans="1:20" ht="10.5" customHeight="1">
      <c r="S89" s="37"/>
      <c r="T89" s="189"/>
    </row>
    <row r="90" spans="1:20" ht="10.5" customHeight="1">
      <c r="S90" s="37"/>
      <c r="T90" s="189"/>
    </row>
    <row r="91" spans="1:20" ht="10.5" customHeight="1">
      <c r="S91" s="37"/>
      <c r="T91" s="189"/>
    </row>
    <row r="92" spans="1:20" ht="10.5" customHeight="1">
      <c r="S92" s="37"/>
      <c r="T92" s="189"/>
    </row>
    <row r="93" spans="1:20" ht="10.5" customHeight="1">
      <c r="S93" s="37"/>
      <c r="T93" s="189"/>
    </row>
    <row r="94" spans="1:20" ht="10.5" customHeight="1">
      <c r="S94" s="37"/>
      <c r="T94" s="189"/>
    </row>
    <row r="95" spans="1:20" ht="10.5" customHeight="1">
      <c r="S95" s="37"/>
      <c r="T95" s="189"/>
    </row>
    <row r="96" spans="1:20" ht="10.5" customHeight="1">
      <c r="S96" s="37"/>
      <c r="T96" s="189"/>
    </row>
    <row r="97" spans="19:20" ht="10.5" customHeight="1">
      <c r="S97" s="37"/>
      <c r="T97" s="189"/>
    </row>
    <row r="98" spans="19:20" ht="10.5" customHeight="1">
      <c r="S98" s="37"/>
      <c r="T98" s="189"/>
    </row>
    <row r="99" spans="19:20" ht="10.5" customHeight="1">
      <c r="S99" s="37"/>
      <c r="T99" s="189"/>
    </row>
    <row r="100" spans="19:20" ht="10.5" customHeight="1">
      <c r="S100" s="37"/>
      <c r="T100" s="189"/>
    </row>
    <row r="101" spans="19:20" ht="10.5" customHeight="1">
      <c r="S101" s="37"/>
      <c r="T101" s="189"/>
    </row>
    <row r="102" spans="19:20" ht="10.5" customHeight="1">
      <c r="S102" s="37"/>
      <c r="T102" s="189"/>
    </row>
    <row r="103" spans="19:20" ht="10.5" customHeight="1">
      <c r="S103" s="37"/>
      <c r="T103" s="189"/>
    </row>
    <row r="104" spans="19:20" ht="10.5" customHeight="1">
      <c r="S104" s="37"/>
      <c r="T104" s="189"/>
    </row>
    <row r="105" spans="19:20" ht="10.5" customHeight="1">
      <c r="S105" s="37"/>
      <c r="T105" s="189"/>
    </row>
    <row r="106" spans="19:20" ht="10.5" customHeight="1">
      <c r="S106" s="37"/>
      <c r="T106" s="189"/>
    </row>
    <row r="107" spans="19:20" ht="10.5" customHeight="1">
      <c r="S107" s="37"/>
      <c r="T107" s="189"/>
    </row>
    <row r="108" spans="19:20" ht="10.5" customHeight="1">
      <c r="S108" s="37"/>
      <c r="T108" s="189"/>
    </row>
    <row r="109" spans="19:20" ht="10.5" customHeight="1">
      <c r="S109" s="37"/>
      <c r="T109" s="189"/>
    </row>
    <row r="110" spans="19:20" ht="10.5" customHeight="1">
      <c r="S110" s="37"/>
      <c r="T110" s="189"/>
    </row>
    <row r="111" spans="19:20" ht="10.5" customHeight="1">
      <c r="S111" s="37"/>
      <c r="T111" s="189"/>
    </row>
    <row r="112" spans="19:20" ht="10.5" customHeight="1">
      <c r="S112" s="37"/>
      <c r="T112" s="189"/>
    </row>
    <row r="113" spans="19:20" ht="10.5" customHeight="1">
      <c r="S113" s="37"/>
      <c r="T113" s="189"/>
    </row>
    <row r="114" spans="19:20" ht="10.5" customHeight="1">
      <c r="S114" s="37"/>
      <c r="T114" s="189"/>
    </row>
    <row r="115" spans="19:20" ht="10.5" customHeight="1">
      <c r="S115" s="37"/>
      <c r="T115" s="189"/>
    </row>
    <row r="116" spans="19:20" ht="10.5" customHeight="1">
      <c r="S116" s="37"/>
      <c r="T116" s="189"/>
    </row>
    <row r="117" spans="19:20" ht="10.5" customHeight="1">
      <c r="S117" s="37"/>
      <c r="T117" s="189"/>
    </row>
    <row r="118" spans="19:20" ht="10.5" customHeight="1">
      <c r="S118" s="37"/>
      <c r="T118" s="189"/>
    </row>
    <row r="119" spans="19:20" ht="10.5" customHeight="1">
      <c r="S119" s="37"/>
      <c r="T119" s="189"/>
    </row>
    <row r="120" spans="19:20" ht="10.5" customHeight="1">
      <c r="S120" s="37"/>
      <c r="T120" s="189"/>
    </row>
    <row r="121" spans="19:20" ht="10.5" customHeight="1">
      <c r="S121" s="37"/>
      <c r="T121" s="189"/>
    </row>
    <row r="122" spans="19:20" ht="10.5" customHeight="1">
      <c r="S122" s="37"/>
      <c r="T122" s="189"/>
    </row>
    <row r="123" spans="19:20" ht="10.5" customHeight="1">
      <c r="S123" s="37"/>
      <c r="T123" s="189"/>
    </row>
    <row r="124" spans="19:20" ht="10.5" customHeight="1">
      <c r="S124" s="37"/>
      <c r="T124" s="189"/>
    </row>
    <row r="125" spans="19:20" ht="10.5" customHeight="1">
      <c r="S125" s="37"/>
      <c r="T125" s="189"/>
    </row>
    <row r="126" spans="19:20" ht="10.5" customHeight="1">
      <c r="S126" s="37"/>
      <c r="T126" s="189"/>
    </row>
    <row r="127" spans="19:20" ht="10.5" customHeight="1">
      <c r="S127" s="37"/>
      <c r="T127" s="189"/>
    </row>
    <row r="128" spans="19:20" ht="10.5" customHeight="1">
      <c r="S128" s="37"/>
      <c r="T128" s="189"/>
    </row>
    <row r="129" spans="19:20" ht="10.5" customHeight="1">
      <c r="S129" s="37"/>
      <c r="T129" s="189"/>
    </row>
    <row r="130" spans="19:20" ht="10.5" customHeight="1">
      <c r="S130" s="37"/>
      <c r="T130" s="189"/>
    </row>
    <row r="131" spans="19:20" ht="10.5" customHeight="1">
      <c r="S131" s="37"/>
      <c r="T131" s="189"/>
    </row>
    <row r="132" spans="19:20" ht="10.5" customHeight="1">
      <c r="S132" s="37"/>
      <c r="T132" s="189"/>
    </row>
    <row r="133" spans="19:20" ht="10.5" customHeight="1">
      <c r="S133" s="37"/>
      <c r="T133" s="189"/>
    </row>
    <row r="134" spans="19:20" ht="10.5" customHeight="1">
      <c r="S134" s="37"/>
      <c r="T134" s="189"/>
    </row>
    <row r="135" spans="19:20" ht="10.5" customHeight="1">
      <c r="S135" s="37"/>
      <c r="T135" s="189"/>
    </row>
    <row r="136" spans="19:20" ht="10.5" customHeight="1">
      <c r="S136" s="37"/>
      <c r="T136" s="189"/>
    </row>
    <row r="137" spans="19:20" ht="10.5" customHeight="1">
      <c r="S137" s="37"/>
      <c r="T137" s="189"/>
    </row>
    <row r="138" spans="19:20" ht="10.5" customHeight="1">
      <c r="S138" s="37"/>
      <c r="T138" s="189"/>
    </row>
    <row r="139" spans="19:20" ht="10.5" customHeight="1">
      <c r="S139" s="37"/>
      <c r="T139" s="189"/>
    </row>
    <row r="140" spans="19:20" ht="10.5" customHeight="1">
      <c r="S140" s="37"/>
      <c r="T140" s="189"/>
    </row>
    <row r="141" spans="19:20" ht="10.5" customHeight="1">
      <c r="S141" s="37"/>
      <c r="T141" s="189"/>
    </row>
    <row r="142" spans="19:20" ht="10.5" customHeight="1">
      <c r="S142" s="37"/>
      <c r="T142" s="189"/>
    </row>
    <row r="143" spans="19:20" ht="10.5" customHeight="1">
      <c r="S143" s="37"/>
      <c r="T143" s="189"/>
    </row>
    <row r="144" spans="19:20" ht="10.5" customHeight="1">
      <c r="S144" s="37"/>
      <c r="T144" s="189"/>
    </row>
    <row r="145" spans="19:20" ht="10.5" customHeight="1">
      <c r="S145" s="37"/>
      <c r="T145" s="189"/>
    </row>
    <row r="146" spans="19:20" ht="10.5" customHeight="1">
      <c r="S146" s="37"/>
      <c r="T146" s="189"/>
    </row>
    <row r="147" spans="19:20" ht="10.5" customHeight="1">
      <c r="S147" s="37"/>
      <c r="T147" s="189"/>
    </row>
    <row r="148" spans="19:20" ht="10.5" customHeight="1">
      <c r="S148" s="37"/>
      <c r="T148" s="189"/>
    </row>
    <row r="149" spans="19:20" ht="10.5" customHeight="1">
      <c r="S149" s="37"/>
      <c r="T149" s="189"/>
    </row>
    <row r="150" spans="19:20" ht="10.5" customHeight="1">
      <c r="S150" s="37"/>
      <c r="T150" s="189"/>
    </row>
    <row r="151" spans="19:20" ht="10.5" customHeight="1">
      <c r="S151" s="37"/>
      <c r="T151" s="189"/>
    </row>
    <row r="152" spans="19:20" ht="10.5" customHeight="1">
      <c r="S152" s="37"/>
      <c r="T152" s="189"/>
    </row>
    <row r="153" spans="19:20" ht="10.5" customHeight="1">
      <c r="S153" s="37"/>
      <c r="T153" s="189"/>
    </row>
    <row r="154" spans="19:20" ht="10.5" customHeight="1">
      <c r="S154" s="37"/>
      <c r="T154" s="189"/>
    </row>
    <row r="155" spans="19:20" ht="10.5" customHeight="1">
      <c r="S155" s="37"/>
      <c r="T155" s="189"/>
    </row>
    <row r="156" spans="19:20" ht="10.5" customHeight="1">
      <c r="S156" s="37"/>
      <c r="T156" s="189"/>
    </row>
    <row r="157" spans="19:20" ht="10.5" customHeight="1">
      <c r="S157" s="37"/>
      <c r="T157" s="189"/>
    </row>
    <row r="158" spans="19:20" ht="10.5" customHeight="1">
      <c r="S158" s="37"/>
      <c r="T158" s="189"/>
    </row>
    <row r="159" spans="19:20" ht="10.5" customHeight="1">
      <c r="S159" s="37"/>
      <c r="T159" s="189"/>
    </row>
    <row r="160" spans="19:20" ht="10.5" customHeight="1">
      <c r="S160" s="37"/>
      <c r="T160" s="189"/>
    </row>
    <row r="161" spans="19:20" ht="10.5" customHeight="1">
      <c r="S161" s="37"/>
      <c r="T161" s="189"/>
    </row>
    <row r="162" spans="19:20" ht="10.5" customHeight="1">
      <c r="S162" s="37"/>
      <c r="T162" s="189"/>
    </row>
    <row r="163" spans="19:20" ht="10.5" customHeight="1">
      <c r="S163" s="37"/>
      <c r="T163" s="189"/>
    </row>
    <row r="164" spans="19:20" ht="10.5" customHeight="1">
      <c r="S164" s="37"/>
      <c r="T164" s="189"/>
    </row>
    <row r="165" spans="19:20" ht="10.5" customHeight="1">
      <c r="S165" s="37"/>
      <c r="T165" s="189"/>
    </row>
    <row r="166" spans="19:20" ht="10.5" customHeight="1">
      <c r="S166" s="37"/>
      <c r="T166" s="189"/>
    </row>
    <row r="167" spans="19:20" ht="10.5" customHeight="1">
      <c r="S167" s="37"/>
      <c r="T167" s="189"/>
    </row>
    <row r="168" spans="19:20" ht="10.5" customHeight="1">
      <c r="S168" s="37"/>
      <c r="T168" s="189"/>
    </row>
    <row r="169" spans="19:20" ht="10.5" customHeight="1">
      <c r="S169" s="37"/>
      <c r="T169" s="189"/>
    </row>
    <row r="170" spans="19:20" ht="10.5" customHeight="1">
      <c r="S170" s="37"/>
      <c r="T170" s="189"/>
    </row>
    <row r="171" spans="19:20" ht="10.5" customHeight="1">
      <c r="S171" s="37"/>
      <c r="T171" s="189"/>
    </row>
    <row r="172" spans="19:20" ht="10.5" customHeight="1">
      <c r="S172" s="37"/>
      <c r="T172" s="189"/>
    </row>
    <row r="173" spans="19:20" ht="10.5" customHeight="1">
      <c r="S173" s="37"/>
      <c r="T173" s="189"/>
    </row>
    <row r="174" spans="19:20" ht="10.5" customHeight="1">
      <c r="S174" s="37"/>
      <c r="T174" s="189"/>
    </row>
    <row r="175" spans="19:20" ht="10.5" customHeight="1">
      <c r="S175" s="37"/>
      <c r="T175" s="189"/>
    </row>
    <row r="176" spans="19:20" ht="10.5" customHeight="1">
      <c r="S176" s="37"/>
      <c r="T176" s="189"/>
    </row>
    <row r="177" spans="19:20" ht="10.5" customHeight="1">
      <c r="S177" s="37"/>
      <c r="T177" s="189"/>
    </row>
    <row r="178" spans="19:20" ht="10.5" customHeight="1">
      <c r="S178" s="37"/>
      <c r="T178" s="189"/>
    </row>
    <row r="179" spans="19:20" ht="10.5" customHeight="1">
      <c r="S179" s="37"/>
      <c r="T179" s="189"/>
    </row>
    <row r="180" spans="19:20" ht="10.5" customHeight="1">
      <c r="S180" s="37"/>
      <c r="T180" s="189"/>
    </row>
    <row r="181" spans="19:20" ht="10.5" customHeight="1">
      <c r="S181" s="37"/>
      <c r="T181" s="189"/>
    </row>
    <row r="182" spans="19:20" ht="10.5" customHeight="1">
      <c r="S182" s="37"/>
      <c r="T182" s="189"/>
    </row>
    <row r="183" spans="19:20" ht="10.5" customHeight="1">
      <c r="S183" s="37"/>
      <c r="T183" s="189"/>
    </row>
    <row r="184" spans="19:20" ht="10.5" customHeight="1">
      <c r="S184" s="37"/>
      <c r="T184" s="189"/>
    </row>
    <row r="185" spans="19:20" ht="10.5" customHeight="1">
      <c r="S185" s="37"/>
      <c r="T185" s="189"/>
    </row>
    <row r="186" spans="19:20" ht="10.5" customHeight="1">
      <c r="S186" s="37"/>
      <c r="T186" s="189"/>
    </row>
    <row r="187" spans="19:20" ht="10.5" customHeight="1">
      <c r="S187" s="37"/>
      <c r="T187" s="189"/>
    </row>
    <row r="188" spans="19:20" ht="10.5" customHeight="1">
      <c r="S188" s="37"/>
      <c r="T188" s="189"/>
    </row>
    <row r="189" spans="19:20" ht="10.5" customHeight="1">
      <c r="S189" s="37"/>
      <c r="T189" s="189"/>
    </row>
    <row r="190" spans="19:20" ht="10.5" customHeight="1">
      <c r="S190" s="37"/>
      <c r="T190" s="189"/>
    </row>
    <row r="191" spans="19:20" ht="10.5" customHeight="1">
      <c r="S191" s="37"/>
      <c r="T191" s="189"/>
    </row>
    <row r="192" spans="19:20" ht="10.5" customHeight="1">
      <c r="S192" s="37"/>
      <c r="T192" s="189"/>
    </row>
    <row r="193" spans="19:20" ht="10.5" customHeight="1">
      <c r="S193" s="37"/>
      <c r="T193" s="189"/>
    </row>
    <row r="194" spans="19:20" ht="10.5" customHeight="1">
      <c r="S194" s="37"/>
      <c r="T194" s="189"/>
    </row>
    <row r="195" spans="19:20" ht="10.5" customHeight="1">
      <c r="S195" s="37"/>
      <c r="T195" s="189"/>
    </row>
    <row r="196" spans="19:20" ht="10.5" customHeight="1">
      <c r="S196" s="37"/>
      <c r="T196" s="189"/>
    </row>
    <row r="197" spans="19:20" ht="10.5" customHeight="1">
      <c r="S197" s="37"/>
      <c r="T197" s="189"/>
    </row>
    <row r="198" spans="19:20" ht="10.5" customHeight="1">
      <c r="S198" s="37"/>
      <c r="T198" s="189"/>
    </row>
    <row r="199" spans="19:20" ht="10.5" customHeight="1">
      <c r="S199" s="37"/>
      <c r="T199" s="189"/>
    </row>
    <row r="200" spans="19:20" ht="10.5" customHeight="1">
      <c r="S200" s="37"/>
      <c r="T200" s="189"/>
    </row>
    <row r="201" spans="19:20" ht="10.5" customHeight="1">
      <c r="S201" s="37"/>
      <c r="T201" s="189"/>
    </row>
    <row r="202" spans="19:20" ht="10.5" customHeight="1">
      <c r="S202" s="37"/>
      <c r="T202" s="189"/>
    </row>
    <row r="203" spans="19:20" ht="10.5" customHeight="1">
      <c r="S203" s="37"/>
      <c r="T203" s="189"/>
    </row>
    <row r="204" spans="19:20" ht="10.5" customHeight="1">
      <c r="S204" s="37"/>
      <c r="T204" s="189"/>
    </row>
    <row r="205" spans="19:20" ht="10.5" customHeight="1">
      <c r="S205" s="37"/>
      <c r="T205" s="189"/>
    </row>
    <row r="206" spans="19:20" ht="10.5" customHeight="1">
      <c r="S206" s="37"/>
      <c r="T206" s="189"/>
    </row>
    <row r="207" spans="19:20" ht="10.5" customHeight="1">
      <c r="S207" s="37"/>
      <c r="T207" s="189"/>
    </row>
    <row r="208" spans="19:20" ht="10.5" customHeight="1">
      <c r="S208" s="37"/>
      <c r="T208" s="189"/>
    </row>
    <row r="209" spans="19:20" ht="10.5" customHeight="1">
      <c r="S209" s="37"/>
      <c r="T209" s="189"/>
    </row>
    <row r="210" spans="19:20" ht="10.5" customHeight="1">
      <c r="S210" s="37"/>
      <c r="T210" s="189"/>
    </row>
    <row r="211" spans="19:20" ht="10.5" customHeight="1">
      <c r="S211" s="37"/>
      <c r="T211" s="189"/>
    </row>
    <row r="212" spans="19:20" ht="10.5" customHeight="1">
      <c r="S212" s="37"/>
      <c r="T212" s="189"/>
    </row>
    <row r="213" spans="19:20" ht="10.5" customHeight="1">
      <c r="S213" s="37"/>
      <c r="T213" s="189"/>
    </row>
    <row r="214" spans="19:20" ht="10.5" customHeight="1">
      <c r="S214" s="37"/>
      <c r="T214" s="189"/>
    </row>
    <row r="215" spans="19:20" ht="10.5" customHeight="1">
      <c r="S215" s="37"/>
      <c r="T215" s="189"/>
    </row>
    <row r="216" spans="19:20" ht="10.5" customHeight="1">
      <c r="S216" s="37"/>
      <c r="T216" s="189"/>
    </row>
    <row r="217" spans="19:20" ht="10.5" customHeight="1">
      <c r="S217" s="37"/>
      <c r="T217" s="189"/>
    </row>
    <row r="218" spans="19:20" ht="10.5" customHeight="1">
      <c r="S218" s="37"/>
      <c r="T218" s="189"/>
    </row>
    <row r="219" spans="19:20" ht="10.5" customHeight="1">
      <c r="S219" s="37"/>
      <c r="T219" s="189"/>
    </row>
    <row r="220" spans="19:20" ht="10.5" customHeight="1">
      <c r="S220" s="37"/>
      <c r="T220" s="189"/>
    </row>
    <row r="221" spans="19:20" ht="10.5" customHeight="1">
      <c r="S221" s="37"/>
      <c r="T221" s="189"/>
    </row>
    <row r="222" spans="19:20" ht="10.5" customHeight="1">
      <c r="S222" s="37"/>
      <c r="T222" s="189"/>
    </row>
    <row r="223" spans="19:20" ht="10.5" customHeight="1">
      <c r="S223" s="37"/>
      <c r="T223" s="189"/>
    </row>
    <row r="224" spans="19:20" ht="10.5" customHeight="1">
      <c r="S224" s="37"/>
      <c r="T224" s="189"/>
    </row>
    <row r="225" spans="19:20" ht="10.5" customHeight="1">
      <c r="S225" s="37"/>
      <c r="T225" s="189"/>
    </row>
    <row r="226" spans="19:20" ht="10.5" customHeight="1">
      <c r="S226" s="37"/>
      <c r="T226" s="189"/>
    </row>
    <row r="227" spans="19:20" ht="10.5" customHeight="1">
      <c r="S227" s="37"/>
      <c r="T227" s="189"/>
    </row>
    <row r="228" spans="19:20" ht="10.5" customHeight="1">
      <c r="S228" s="37"/>
      <c r="T228" s="189"/>
    </row>
    <row r="229" spans="19:20" ht="10.5" customHeight="1">
      <c r="S229" s="37"/>
      <c r="T229" s="189"/>
    </row>
    <row r="230" spans="19:20" ht="10.5" customHeight="1">
      <c r="S230" s="37"/>
      <c r="T230" s="189"/>
    </row>
    <row r="231" spans="19:20" ht="10.5" customHeight="1">
      <c r="S231" s="37"/>
      <c r="T231" s="189"/>
    </row>
    <row r="232" spans="19:20" ht="10.5" customHeight="1">
      <c r="S232" s="37"/>
      <c r="T232" s="189"/>
    </row>
    <row r="233" spans="19:20" ht="10.5" customHeight="1">
      <c r="S233" s="37"/>
      <c r="T233" s="189"/>
    </row>
    <row r="234" spans="19:20" ht="10.5" customHeight="1">
      <c r="S234" s="37"/>
      <c r="T234" s="189"/>
    </row>
    <row r="235" spans="19:20" ht="10.5" customHeight="1">
      <c r="S235" s="37"/>
      <c r="T235" s="189"/>
    </row>
    <row r="236" spans="19:20" ht="10.5" customHeight="1">
      <c r="S236" s="37"/>
      <c r="T236" s="189"/>
    </row>
    <row r="237" spans="19:20" ht="10.5" customHeight="1">
      <c r="S237" s="37"/>
      <c r="T237" s="189"/>
    </row>
    <row r="238" spans="19:20" ht="10.5" customHeight="1">
      <c r="S238" s="37"/>
      <c r="T238" s="189"/>
    </row>
    <row r="239" spans="19:20" ht="10.5" customHeight="1">
      <c r="S239" s="37"/>
      <c r="T239" s="189"/>
    </row>
    <row r="240" spans="19:20" ht="10.5" customHeight="1">
      <c r="S240" s="37"/>
      <c r="T240" s="189"/>
    </row>
    <row r="241" spans="19:20" ht="10.5" customHeight="1">
      <c r="S241" s="37"/>
      <c r="T241" s="189"/>
    </row>
    <row r="242" spans="19:20" ht="10.5" customHeight="1">
      <c r="S242" s="37"/>
      <c r="T242" s="189"/>
    </row>
    <row r="243" spans="19:20" ht="10.5" customHeight="1">
      <c r="S243" s="37"/>
      <c r="T243" s="189"/>
    </row>
    <row r="244" spans="19:20" ht="10.5" customHeight="1">
      <c r="S244" s="37"/>
      <c r="T244" s="189"/>
    </row>
    <row r="245" spans="19:20" ht="10.5" customHeight="1">
      <c r="S245" s="37"/>
      <c r="T245" s="189"/>
    </row>
    <row r="246" spans="19:20" ht="10.5" customHeight="1">
      <c r="S246" s="37"/>
      <c r="T246" s="189"/>
    </row>
    <row r="247" spans="19:20" ht="10.5" customHeight="1">
      <c r="S247" s="37"/>
      <c r="T247" s="189"/>
    </row>
    <row r="248" spans="19:20" ht="10.5" customHeight="1">
      <c r="S248" s="37"/>
      <c r="T248" s="189"/>
    </row>
    <row r="249" spans="19:20" ht="10.5" customHeight="1">
      <c r="S249" s="37"/>
      <c r="T249" s="189"/>
    </row>
    <row r="250" spans="19:20" ht="10.5" customHeight="1">
      <c r="S250" s="37"/>
      <c r="T250" s="189"/>
    </row>
    <row r="251" spans="19:20" ht="10.5" customHeight="1">
      <c r="S251" s="37"/>
      <c r="T251" s="189"/>
    </row>
    <row r="252" spans="19:20" ht="10.5" customHeight="1">
      <c r="S252" s="37"/>
      <c r="T252" s="189"/>
    </row>
    <row r="253" spans="19:20" ht="10.5" customHeight="1">
      <c r="S253" s="37"/>
      <c r="T253" s="189"/>
    </row>
    <row r="254" spans="19:20" ht="10.5" customHeight="1">
      <c r="S254" s="37"/>
      <c r="T254" s="189"/>
    </row>
    <row r="255" spans="19:20" ht="10.5" customHeight="1">
      <c r="S255" s="37"/>
      <c r="T255" s="189"/>
    </row>
    <row r="256" spans="19:20" ht="10.5" customHeight="1">
      <c r="S256" s="37"/>
      <c r="T256" s="189"/>
    </row>
    <row r="257" spans="19:20" ht="10.5" customHeight="1">
      <c r="S257" s="37"/>
      <c r="T257" s="189"/>
    </row>
    <row r="258" spans="19:20" ht="10.5" customHeight="1">
      <c r="S258" s="37"/>
      <c r="T258" s="189"/>
    </row>
    <row r="259" spans="19:20" ht="10.5" customHeight="1">
      <c r="S259" s="37"/>
      <c r="T259" s="189"/>
    </row>
    <row r="260" spans="19:20" ht="10.5" customHeight="1">
      <c r="S260" s="37"/>
      <c r="T260" s="189"/>
    </row>
    <row r="261" spans="19:20" ht="10.5" customHeight="1">
      <c r="S261" s="37"/>
      <c r="T261" s="189"/>
    </row>
    <row r="262" spans="19:20" ht="10.5" customHeight="1">
      <c r="S262" s="37"/>
      <c r="T262" s="189"/>
    </row>
    <row r="263" spans="19:20" ht="10.5" customHeight="1">
      <c r="S263" s="37"/>
      <c r="T263" s="189"/>
    </row>
    <row r="264" spans="19:20" ht="10.5" customHeight="1">
      <c r="S264" s="37"/>
      <c r="T264" s="189"/>
    </row>
    <row r="265" spans="19:20" ht="10.5" customHeight="1">
      <c r="S265" s="37"/>
      <c r="T265" s="189"/>
    </row>
    <row r="266" spans="19:20" ht="10.5" customHeight="1">
      <c r="S266" s="37"/>
      <c r="T266" s="189"/>
    </row>
    <row r="267" spans="19:20" ht="10.5" customHeight="1">
      <c r="S267" s="37"/>
      <c r="T267" s="189"/>
    </row>
    <row r="268" spans="19:20" ht="10.5" customHeight="1">
      <c r="S268" s="37"/>
      <c r="T268" s="189"/>
    </row>
    <row r="269" spans="19:20" ht="10.5" customHeight="1">
      <c r="S269" s="37"/>
      <c r="T269" s="189"/>
    </row>
    <row r="270" spans="19:20" ht="10.5" customHeight="1">
      <c r="S270" s="37"/>
      <c r="T270" s="189"/>
    </row>
    <row r="271" spans="19:20" ht="10.5" customHeight="1">
      <c r="S271" s="37"/>
      <c r="T271" s="189"/>
    </row>
    <row r="272" spans="19:20" ht="10.5" customHeight="1">
      <c r="S272" s="37"/>
      <c r="T272" s="189"/>
    </row>
    <row r="273" spans="19:20" ht="10.5" customHeight="1">
      <c r="S273" s="37"/>
      <c r="T273" s="189"/>
    </row>
    <row r="274" spans="19:20" ht="10.5" customHeight="1">
      <c r="S274" s="37"/>
      <c r="T274" s="189"/>
    </row>
    <row r="275" spans="19:20" ht="10.5" customHeight="1">
      <c r="S275" s="37"/>
      <c r="T275" s="189"/>
    </row>
    <row r="276" spans="19:20" ht="10.5" customHeight="1">
      <c r="S276" s="37"/>
      <c r="T276" s="189"/>
    </row>
    <row r="277" spans="19:20" ht="10.5" customHeight="1">
      <c r="S277" s="37"/>
      <c r="T277" s="189"/>
    </row>
    <row r="278" spans="19:20" ht="10.5" customHeight="1">
      <c r="S278" s="37"/>
      <c r="T278" s="189"/>
    </row>
    <row r="279" spans="19:20" ht="10.5" customHeight="1">
      <c r="S279" s="37"/>
      <c r="T279" s="189"/>
    </row>
    <row r="280" spans="19:20" ht="10.5" customHeight="1">
      <c r="S280" s="37"/>
      <c r="T280" s="189"/>
    </row>
    <row r="281" spans="19:20" ht="10.5" customHeight="1">
      <c r="S281" s="37"/>
      <c r="T281" s="189"/>
    </row>
    <row r="282" spans="19:20" ht="10.5" customHeight="1">
      <c r="S282" s="37"/>
      <c r="T282" s="189"/>
    </row>
    <row r="283" spans="19:20" ht="10.5" customHeight="1">
      <c r="S283" s="37"/>
      <c r="T283" s="189"/>
    </row>
    <row r="284" spans="19:20" ht="10.5" customHeight="1">
      <c r="S284" s="37"/>
      <c r="T284" s="189"/>
    </row>
    <row r="285" spans="19:20" ht="10.5" customHeight="1">
      <c r="S285" s="37"/>
      <c r="T285" s="189"/>
    </row>
    <row r="286" spans="19:20" ht="10.5" customHeight="1">
      <c r="S286" s="37"/>
      <c r="T286" s="189"/>
    </row>
    <row r="287" spans="19:20" ht="10.5" customHeight="1">
      <c r="S287" s="37"/>
      <c r="T287" s="189"/>
    </row>
    <row r="288" spans="19:20" ht="10.5" customHeight="1">
      <c r="S288" s="37"/>
      <c r="T288" s="189"/>
    </row>
    <row r="289" spans="19:20" ht="10.5" customHeight="1">
      <c r="S289" s="37"/>
      <c r="T289" s="189"/>
    </row>
    <row r="290" spans="19:20" ht="10.5" customHeight="1">
      <c r="S290" s="37"/>
      <c r="T290" s="189"/>
    </row>
    <row r="291" spans="19:20" ht="10.5" customHeight="1">
      <c r="S291" s="37"/>
      <c r="T291" s="189"/>
    </row>
    <row r="292" spans="19:20" ht="10.5" customHeight="1">
      <c r="S292" s="37"/>
      <c r="T292" s="189"/>
    </row>
    <row r="293" spans="19:20" ht="10.5" customHeight="1">
      <c r="S293" s="37"/>
      <c r="T293" s="189"/>
    </row>
    <row r="294" spans="19:20" ht="12" customHeight="1">
      <c r="S294" s="37"/>
      <c r="T294" s="189"/>
    </row>
    <row r="295" spans="19:20" ht="12" customHeight="1">
      <c r="S295" s="37"/>
      <c r="T295" s="189"/>
    </row>
    <row r="296" spans="19:20" ht="12" customHeight="1">
      <c r="S296" s="37"/>
      <c r="T296" s="189"/>
    </row>
    <row r="297" spans="19:20" ht="12" customHeight="1">
      <c r="S297" s="37"/>
      <c r="T297" s="189"/>
    </row>
    <row r="298" spans="19:20" ht="12" customHeight="1">
      <c r="S298" s="37"/>
      <c r="T298" s="189"/>
    </row>
    <row r="299" spans="19:20" ht="12" customHeight="1">
      <c r="S299" s="37"/>
      <c r="T299" s="189"/>
    </row>
  </sheetData>
  <customSheetViews>
    <customSheetView guid="{085213FC-0D16-4575-A29F-2622D3DE0902}" colorId="8" showPageBreaks="1" showGridLines="0" fitToPage="1" printArea="1" view="pageBreakPreview">
      <selection activeCell="B14" sqref="B14"/>
      <pageMargins left="0.25" right="0.25" top="0.75" bottom="0.75" header="0.3" footer="0.3"/>
      <printOptions horizontalCentered="1"/>
      <pageSetup paperSize="9" scale="95" orientation="portrait" r:id="rId1"/>
      <headerFooter alignWithMargins="0"/>
    </customSheetView>
    <customSheetView guid="{F1A91634-1227-4882-B727-F09768847CED}" scale="130" colorId="8" showPageBreaks="1" showGridLines="0" fitToPage="1" printArea="1">
      <selection activeCell="B22" sqref="B22"/>
      <pageMargins left="0.59055118110236227" right="0.59055118110236227" top="0.59055118110236227" bottom="0.39370078740157483" header="0.15748031496062992" footer="0.15748031496062992"/>
      <printOptions horizontalCentered="1"/>
      <pageSetup paperSize="9" scale="82" orientation="portrait" r:id="rId2"/>
      <headerFooter alignWithMargins="0"/>
    </customSheetView>
    <customSheetView guid="{C27DE090-7FDA-4852-9E44-0D3926F9288E}" scale="130" colorId="8" showPageBreaks="1" showGridLines="0" fitToPage="1" printArea="1">
      <selection activeCell="B40" sqref="B40"/>
      <pageMargins left="0.59055118110236227" right="0.59055118110236227" top="0.59055118110236227" bottom="0.39370078740157483" header="0.15748031496062992" footer="0.15748031496062992"/>
      <printOptions horizontalCentered="1"/>
      <pageSetup paperSize="9" scale="79" orientation="portrait" r:id="rId3"/>
      <headerFooter alignWithMargins="0"/>
    </customSheetView>
    <customSheetView guid="{9CF456AE-8BA4-A04A-93AF-EC61C1F9281B}" scale="130" colorId="8" showPageBreaks="1" showGridLines="0" fitToPage="1" printArea="1" topLeftCell="A37">
      <selection activeCell="T64" sqref="T64"/>
      <pageMargins left="0.59055118110236227" right="0.59055118110236227" top="0.59055118110236227" bottom="0.39370078740157483" header="0.15748031496062992" footer="0.15748031496062992"/>
      <printOptions horizontalCentered="1"/>
      <pageSetup paperSize="9" scale="69" orientation="portrait" r:id="rId4"/>
      <headerFooter alignWithMargins="0"/>
    </customSheetView>
    <customSheetView guid="{AFC86CE4-CB59-4B09-AE03-2929263E1338}" scale="130" colorId="8" showGridLines="0" fitToPage="1" topLeftCell="A28">
      <selection activeCell="T64" sqref="T64"/>
      <pageMargins left="0.59055118110236227" right="0.59055118110236227" top="0.59055118110236227" bottom="0.39370078740157483" header="0.15748031496062992" footer="0.15748031496062992"/>
      <printOptions horizontalCentered="1"/>
      <pageSetup paperSize="9" scale="79" orientation="portrait" r:id="rId5"/>
      <headerFooter alignWithMargins="0"/>
    </customSheetView>
    <customSheetView guid="{E73C4ED7-B489-4C87-92AD-120802244F4C}" scale="130" colorId="8" showPageBreaks="1" showGridLines="0" fitToPage="1" printArea="1" topLeftCell="A10">
      <selection activeCell="C9" sqref="C9"/>
      <pageMargins left="0.59055118110236227" right="0.59055118110236227" top="0.59055118110236227" bottom="0.39370078740157483" header="0.15748031496062992" footer="0.15748031496062992"/>
      <printOptions horizontalCentered="1"/>
      <pageSetup paperSize="9" scale="79" orientation="portrait" r:id="rId6"/>
      <headerFooter alignWithMargins="0"/>
    </customSheetView>
    <customSheetView guid="{042DE182-4B31-4B9B-AB8F-A8CD006CB1F6}" scale="130" colorId="8" showGridLines="0" fitToPage="1" printArea="1" topLeftCell="A70">
      <selection activeCell="W6" sqref="W6"/>
      <pageMargins left="0.59055118110236227" right="0.59055118110236227" top="0.59055118110236227" bottom="0.39370078740157483" header="0.15748031496062992" footer="0.15748031496062992"/>
      <printOptions horizontalCentered="1"/>
      <pageSetup paperSize="9" scale="82" orientation="portrait" r:id="rId7"/>
      <headerFooter alignWithMargins="0"/>
    </customSheetView>
  </customSheetViews>
  <mergeCells count="9">
    <mergeCell ref="Q52:R52"/>
    <mergeCell ref="E4:P4"/>
    <mergeCell ref="Q4:R4"/>
    <mergeCell ref="E66:G66"/>
    <mergeCell ref="H66:J66"/>
    <mergeCell ref="K66:M66"/>
    <mergeCell ref="N66:P66"/>
    <mergeCell ref="H53:J53"/>
    <mergeCell ref="Q56:R56"/>
  </mergeCells>
  <phoneticPr fontId="0" type="noConversion"/>
  <printOptions horizontalCentered="1"/>
  <pageMargins left="0.25" right="0.25" top="0.75" bottom="0.75" header="0.3" footer="0.3"/>
  <pageSetup paperSize="9" scale="95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indexed="22"/>
    <pageSetUpPr fitToPage="1"/>
  </sheetPr>
  <dimension ref="A1:FO96"/>
  <sheetViews>
    <sheetView showGridLines="0" showZeros="0" defaultGridColor="0" view="pageBreakPreview" topLeftCell="A7" colorId="8" zoomScaleNormal="130" zoomScaleSheetLayoutView="100" workbookViewId="0">
      <selection activeCell="C58" sqref="C58"/>
    </sheetView>
  </sheetViews>
  <sheetFormatPr baseColWidth="10" defaultColWidth="12" defaultRowHeight="9"/>
  <cols>
    <col min="1" max="1" width="9.83203125" style="254" customWidth="1"/>
    <col min="2" max="2" width="41.83203125" style="166" customWidth="1"/>
    <col min="3" max="3" width="28.83203125" style="181" customWidth="1"/>
    <col min="4" max="4" width="9.1640625" style="182" bestFit="1" customWidth="1"/>
    <col min="5" max="7" width="3.6640625" style="182" customWidth="1"/>
    <col min="8" max="8" width="8.1640625" style="182" customWidth="1"/>
    <col min="9" max="10" width="3.5" style="150" customWidth="1"/>
    <col min="11" max="17" width="3.1640625" style="150" customWidth="1"/>
    <col min="18" max="18" width="10.6640625" style="165" customWidth="1"/>
    <col min="19" max="19" width="12.5" style="183" customWidth="1"/>
    <col min="20" max="20" width="11.83203125" style="150" customWidth="1"/>
    <col min="21" max="21" width="12" style="151" customWidth="1"/>
    <col min="22" max="16384" width="12" style="150"/>
  </cols>
  <sheetData>
    <row r="1" spans="1:26" s="98" customFormat="1" ht="15.75" customHeight="1">
      <c r="A1" s="385" t="s">
        <v>501</v>
      </c>
      <c r="B1" s="95" t="s">
        <v>80</v>
      </c>
      <c r="C1" s="96"/>
      <c r="D1" s="97"/>
      <c r="E1" s="97"/>
      <c r="F1" s="97"/>
      <c r="G1" s="97"/>
      <c r="H1" s="97"/>
      <c r="S1" s="253"/>
      <c r="T1" s="99" t="s">
        <v>43</v>
      </c>
      <c r="U1" s="178"/>
      <c r="V1" s="100"/>
      <c r="W1" s="100"/>
      <c r="X1" s="100"/>
      <c r="Y1" s="100"/>
      <c r="Z1" s="100"/>
    </row>
    <row r="2" spans="1:26" s="109" customFormat="1" ht="16.350000000000001" customHeight="1">
      <c r="A2" s="254"/>
      <c r="B2" s="101"/>
      <c r="C2" s="102"/>
      <c r="D2" s="103"/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106"/>
      <c r="T2" s="107"/>
      <c r="U2" s="699"/>
      <c r="V2" s="699"/>
      <c r="W2" s="699"/>
      <c r="X2" s="699"/>
      <c r="Y2" s="699"/>
      <c r="Z2" s="108"/>
    </row>
    <row r="3" spans="1:26" s="100" customFormat="1" ht="10.5" customHeight="1">
      <c r="A3" s="110" t="s">
        <v>121</v>
      </c>
      <c r="B3" s="111" t="s">
        <v>64</v>
      </c>
      <c r="C3" s="112" t="s">
        <v>4</v>
      </c>
      <c r="D3" s="113" t="s">
        <v>21</v>
      </c>
      <c r="E3" s="693" t="s">
        <v>361</v>
      </c>
      <c r="F3" s="694"/>
      <c r="G3" s="694"/>
      <c r="H3" s="695"/>
      <c r="I3" s="114"/>
      <c r="J3" s="115"/>
      <c r="K3" s="116"/>
      <c r="L3" s="115"/>
      <c r="M3" s="116" t="s">
        <v>50</v>
      </c>
      <c r="N3" s="115"/>
      <c r="O3" s="115"/>
      <c r="P3" s="115"/>
      <c r="Q3" s="116"/>
      <c r="R3" s="117" t="s">
        <v>22</v>
      </c>
      <c r="S3" s="118" t="s">
        <v>46</v>
      </c>
      <c r="T3" s="119" t="s">
        <v>47</v>
      </c>
      <c r="U3" s="699"/>
      <c r="V3" s="699"/>
      <c r="W3" s="699"/>
      <c r="X3" s="699"/>
      <c r="Y3" s="699"/>
      <c r="Z3" s="108"/>
    </row>
    <row r="4" spans="1:26" s="100" customFormat="1" ht="10.5" customHeight="1">
      <c r="A4" s="9"/>
      <c r="C4" s="120" t="s">
        <v>116</v>
      </c>
      <c r="E4" s="696"/>
      <c r="F4" s="697"/>
      <c r="G4" s="697"/>
      <c r="H4" s="698"/>
      <c r="I4" s="121"/>
      <c r="J4" s="189" t="s">
        <v>247</v>
      </c>
      <c r="K4" s="88"/>
      <c r="L4" s="256"/>
      <c r="M4" s="189" t="s">
        <v>248</v>
      </c>
      <c r="N4" s="88"/>
      <c r="O4" s="256"/>
      <c r="P4" s="189" t="s">
        <v>249</v>
      </c>
      <c r="Q4" s="89"/>
      <c r="R4" s="122"/>
      <c r="S4" s="123" t="s">
        <v>48</v>
      </c>
      <c r="T4" s="10" t="s">
        <v>498</v>
      </c>
      <c r="U4" s="699"/>
      <c r="V4" s="699"/>
      <c r="W4" s="699"/>
      <c r="X4" s="699"/>
      <c r="Y4" s="699"/>
      <c r="Z4" s="108"/>
    </row>
    <row r="5" spans="1:26" s="100" customFormat="1" ht="10.5" customHeight="1">
      <c r="A5" s="11"/>
      <c r="B5" s="124"/>
      <c r="C5" s="125" t="s">
        <v>3</v>
      </c>
      <c r="D5" s="126"/>
      <c r="E5" s="127"/>
      <c r="F5" s="128"/>
      <c r="G5" s="128"/>
      <c r="H5" s="129"/>
      <c r="I5" s="130" t="s">
        <v>5</v>
      </c>
      <c r="J5" s="131" t="s">
        <v>6</v>
      </c>
      <c r="K5" s="131" t="s">
        <v>7</v>
      </c>
      <c r="L5" s="132" t="s">
        <v>5</v>
      </c>
      <c r="M5" s="131" t="s">
        <v>6</v>
      </c>
      <c r="N5" s="133" t="s">
        <v>7</v>
      </c>
      <c r="O5" s="133" t="s">
        <v>5</v>
      </c>
      <c r="P5" s="131" t="s">
        <v>6</v>
      </c>
      <c r="Q5" s="134" t="s">
        <v>7</v>
      </c>
      <c r="R5" s="269"/>
      <c r="S5" s="123" t="s">
        <v>489</v>
      </c>
      <c r="T5" s="10"/>
      <c r="U5" s="699"/>
      <c r="V5" s="699"/>
      <c r="W5" s="699"/>
      <c r="X5" s="699"/>
      <c r="Y5" s="699"/>
      <c r="Z5" s="108"/>
    </row>
    <row r="6" spans="1:26" s="107" customFormat="1" ht="10.5" customHeight="1">
      <c r="A6" s="12"/>
      <c r="B6" s="135"/>
      <c r="C6" s="136"/>
      <c r="D6" s="137"/>
      <c r="E6" s="138"/>
      <c r="F6" s="138"/>
      <c r="G6" s="138"/>
      <c r="H6" s="139"/>
      <c r="I6" s="140"/>
      <c r="J6" s="141"/>
      <c r="K6" s="141"/>
      <c r="L6" s="142"/>
      <c r="M6" s="141"/>
      <c r="N6" s="141"/>
      <c r="O6" s="140"/>
      <c r="P6" s="141"/>
      <c r="Q6" s="143"/>
      <c r="R6" s="69"/>
      <c r="S6" s="144"/>
      <c r="T6" s="186"/>
      <c r="U6" s="522"/>
      <c r="V6" s="108"/>
      <c r="W6" s="108"/>
      <c r="X6" s="108"/>
      <c r="Y6" s="108"/>
      <c r="Z6" s="108"/>
    </row>
    <row r="7" spans="1:26" ht="10.5" customHeight="1">
      <c r="A7" s="12"/>
      <c r="B7" s="145" t="s">
        <v>484</v>
      </c>
      <c r="C7" s="70"/>
      <c r="D7" s="92"/>
      <c r="E7" s="144"/>
      <c r="F7" s="144"/>
      <c r="G7" s="144"/>
      <c r="H7" s="146"/>
      <c r="I7" s="187"/>
      <c r="J7" s="147"/>
      <c r="K7" s="147"/>
      <c r="L7" s="147"/>
      <c r="M7" s="147"/>
      <c r="N7" s="147"/>
      <c r="O7" s="187"/>
      <c r="P7" s="147"/>
      <c r="Q7" s="143"/>
      <c r="R7" s="148">
        <v>12</v>
      </c>
      <c r="S7" s="267"/>
      <c r="T7" s="149"/>
    </row>
    <row r="8" spans="1:26" ht="10.5" customHeight="1">
      <c r="A8" s="12" t="s">
        <v>164</v>
      </c>
      <c r="B8" s="12" t="s">
        <v>383</v>
      </c>
      <c r="C8" s="26" t="s">
        <v>449</v>
      </c>
      <c r="D8" s="16" t="s">
        <v>1</v>
      </c>
      <c r="E8" s="21" t="s">
        <v>362</v>
      </c>
      <c r="F8" s="21"/>
      <c r="G8" s="21"/>
      <c r="H8" s="90"/>
      <c r="I8" s="377">
        <v>2</v>
      </c>
      <c r="J8" s="378">
        <v>1</v>
      </c>
      <c r="K8" s="147"/>
      <c r="L8" s="147"/>
      <c r="M8" s="147"/>
      <c r="N8" s="147"/>
      <c r="O8" s="187"/>
      <c r="P8" s="147"/>
      <c r="Q8" s="143"/>
      <c r="R8" s="69">
        <v>3</v>
      </c>
      <c r="S8" s="144" t="s">
        <v>84</v>
      </c>
      <c r="T8" s="149"/>
      <c r="U8" s="254"/>
    </row>
    <row r="9" spans="1:26" ht="10.5" customHeight="1">
      <c r="A9" s="12" t="s">
        <v>139</v>
      </c>
      <c r="B9" s="72" t="s">
        <v>25</v>
      </c>
      <c r="C9" s="70" t="s">
        <v>40</v>
      </c>
      <c r="D9" s="92" t="s">
        <v>1</v>
      </c>
      <c r="E9" s="21"/>
      <c r="F9" s="21"/>
      <c r="G9" s="21" t="s">
        <v>95</v>
      </c>
      <c r="H9" s="90"/>
      <c r="I9" s="377">
        <v>2</v>
      </c>
      <c r="J9" s="378">
        <v>1</v>
      </c>
      <c r="K9" s="147"/>
      <c r="L9" s="147"/>
      <c r="M9" s="147"/>
      <c r="N9" s="147"/>
      <c r="O9" s="187"/>
      <c r="P9" s="147"/>
      <c r="Q9" s="143"/>
      <c r="R9" s="69">
        <v>3</v>
      </c>
      <c r="S9" s="144" t="s">
        <v>53</v>
      </c>
      <c r="T9" s="149" t="s">
        <v>49</v>
      </c>
    </row>
    <row r="10" spans="1:26" ht="10.5" customHeight="1">
      <c r="A10" s="12" t="s">
        <v>166</v>
      </c>
      <c r="B10" s="12" t="s">
        <v>109</v>
      </c>
      <c r="C10" s="26" t="s">
        <v>401</v>
      </c>
      <c r="D10" s="16" t="s">
        <v>1</v>
      </c>
      <c r="E10" s="21"/>
      <c r="F10" s="21" t="s">
        <v>94</v>
      </c>
      <c r="G10" s="21"/>
      <c r="H10" s="90"/>
      <c r="I10" s="377">
        <v>2</v>
      </c>
      <c r="J10" s="378">
        <v>1</v>
      </c>
      <c r="K10" s="147"/>
      <c r="L10" s="147"/>
      <c r="M10" s="147"/>
      <c r="N10" s="147"/>
      <c r="O10" s="187"/>
      <c r="P10" s="147"/>
      <c r="Q10" s="143"/>
      <c r="R10" s="69">
        <v>3</v>
      </c>
      <c r="S10" s="144" t="s">
        <v>84</v>
      </c>
      <c r="T10" s="149"/>
      <c r="U10" s="254"/>
    </row>
    <row r="11" spans="1:26" ht="10.5" customHeight="1">
      <c r="A11" s="12" t="s">
        <v>146</v>
      </c>
      <c r="B11" s="12" t="s">
        <v>330</v>
      </c>
      <c r="C11" s="26" t="s">
        <v>219</v>
      </c>
      <c r="D11" s="16" t="s">
        <v>1</v>
      </c>
      <c r="E11" s="21" t="s">
        <v>93</v>
      </c>
      <c r="F11" s="21"/>
      <c r="G11" s="21"/>
      <c r="H11" s="90"/>
      <c r="I11" s="377">
        <v>2</v>
      </c>
      <c r="J11" s="378">
        <v>1</v>
      </c>
      <c r="K11" s="147"/>
      <c r="L11" s="147"/>
      <c r="M11" s="147"/>
      <c r="N11" s="147"/>
      <c r="O11" s="187"/>
      <c r="P11" s="147"/>
      <c r="Q11" s="143"/>
      <c r="R11" s="69">
        <v>3</v>
      </c>
      <c r="S11" s="144" t="s">
        <v>53</v>
      </c>
      <c r="T11" s="149" t="s">
        <v>49</v>
      </c>
    </row>
    <row r="12" spans="1:26" ht="13.5" customHeight="1">
      <c r="A12" s="12" t="s">
        <v>158</v>
      </c>
      <c r="B12" s="190" t="s">
        <v>546</v>
      </c>
      <c r="C12" s="26" t="s">
        <v>403</v>
      </c>
      <c r="D12" s="16" t="s">
        <v>1</v>
      </c>
      <c r="E12" s="21"/>
      <c r="F12" s="21"/>
      <c r="G12" s="21"/>
      <c r="H12" s="90" t="s">
        <v>52</v>
      </c>
      <c r="I12" s="377">
        <v>2</v>
      </c>
      <c r="J12" s="378">
        <v>1</v>
      </c>
      <c r="K12" s="147"/>
      <c r="L12" s="147"/>
      <c r="M12" s="147"/>
      <c r="N12" s="147"/>
      <c r="O12" s="187"/>
      <c r="P12" s="147"/>
      <c r="Q12" s="143"/>
      <c r="R12" s="69">
        <v>3</v>
      </c>
      <c r="S12" s="144" t="s">
        <v>53</v>
      </c>
      <c r="T12" s="149" t="s">
        <v>49</v>
      </c>
      <c r="U12" s="254"/>
    </row>
    <row r="13" spans="1:26" ht="10.5" customHeight="1">
      <c r="A13" s="12"/>
      <c r="B13" s="152"/>
      <c r="C13" s="70"/>
      <c r="D13" s="92"/>
      <c r="E13" s="144"/>
      <c r="F13" s="144"/>
      <c r="G13" s="144"/>
      <c r="H13" s="146"/>
      <c r="I13" s="187"/>
      <c r="J13" s="147"/>
      <c r="K13" s="147"/>
      <c r="L13" s="147"/>
      <c r="M13" s="147"/>
      <c r="N13" s="147"/>
      <c r="O13" s="267"/>
      <c r="P13" s="147"/>
      <c r="Q13" s="143"/>
      <c r="R13" s="69"/>
      <c r="S13" s="144"/>
      <c r="T13" s="149"/>
    </row>
    <row r="14" spans="1:26" ht="10.5" customHeight="1">
      <c r="A14" s="12"/>
      <c r="B14" s="145" t="s">
        <v>485</v>
      </c>
      <c r="C14" s="70"/>
      <c r="D14" s="92"/>
      <c r="E14" s="144"/>
      <c r="F14" s="144"/>
      <c r="G14" s="144"/>
      <c r="H14" s="146"/>
      <c r="I14" s="187"/>
      <c r="J14" s="147"/>
      <c r="K14" s="147"/>
      <c r="L14" s="147"/>
      <c r="M14" s="147"/>
      <c r="N14" s="147"/>
      <c r="O14" s="187"/>
      <c r="P14" s="147"/>
      <c r="Q14" s="143"/>
      <c r="R14" s="148">
        <v>22</v>
      </c>
      <c r="S14" s="144"/>
      <c r="T14" s="149"/>
    </row>
    <row r="15" spans="1:26" ht="10.5" customHeight="1">
      <c r="A15" s="12" t="s">
        <v>143</v>
      </c>
      <c r="B15" s="72" t="s">
        <v>56</v>
      </c>
      <c r="C15" s="70" t="s">
        <v>13</v>
      </c>
      <c r="D15" s="92" t="s">
        <v>1</v>
      </c>
      <c r="E15" s="144"/>
      <c r="F15" s="144"/>
      <c r="G15" s="144"/>
      <c r="H15" s="146"/>
      <c r="I15" s="700">
        <v>5</v>
      </c>
      <c r="J15" s="700"/>
      <c r="K15" s="700"/>
      <c r="L15" s="700"/>
      <c r="M15" s="700"/>
      <c r="N15" s="700"/>
      <c r="O15" s="700"/>
      <c r="P15" s="700"/>
      <c r="Q15" s="701"/>
      <c r="R15" s="69">
        <v>4</v>
      </c>
      <c r="S15" s="144" t="s">
        <v>85</v>
      </c>
      <c r="T15" s="149" t="s">
        <v>363</v>
      </c>
    </row>
    <row r="16" spans="1:26" ht="10.5" customHeight="1">
      <c r="A16" s="12" t="s">
        <v>141</v>
      </c>
      <c r="B16" s="72" t="s">
        <v>486</v>
      </c>
      <c r="C16" s="70" t="s">
        <v>13</v>
      </c>
      <c r="D16" s="92" t="s">
        <v>1</v>
      </c>
      <c r="E16" s="144"/>
      <c r="F16" s="144"/>
      <c r="G16" s="144"/>
      <c r="H16" s="146"/>
      <c r="I16" s="704">
        <v>5</v>
      </c>
      <c r="J16" s="705"/>
      <c r="K16" s="705"/>
      <c r="L16" s="705"/>
      <c r="M16" s="705"/>
      <c r="N16" s="705"/>
      <c r="O16" s="705"/>
      <c r="P16" s="705"/>
      <c r="Q16" s="706"/>
      <c r="R16" s="69">
        <v>4</v>
      </c>
      <c r="S16" s="144" t="s">
        <v>85</v>
      </c>
      <c r="T16" s="149" t="s">
        <v>363</v>
      </c>
    </row>
    <row r="17" spans="1:171" ht="10.5" customHeight="1">
      <c r="A17" s="12" t="s">
        <v>142</v>
      </c>
      <c r="B17" s="72" t="s">
        <v>18</v>
      </c>
      <c r="C17" s="70" t="s">
        <v>13</v>
      </c>
      <c r="D17" s="92" t="s">
        <v>1</v>
      </c>
      <c r="E17" s="144"/>
      <c r="F17" s="144"/>
      <c r="G17" s="144"/>
      <c r="H17" s="146"/>
      <c r="I17" s="704">
        <v>5</v>
      </c>
      <c r="J17" s="705"/>
      <c r="K17" s="705"/>
      <c r="L17" s="705"/>
      <c r="M17" s="705"/>
      <c r="N17" s="705"/>
      <c r="O17" s="705"/>
      <c r="P17" s="705"/>
      <c r="Q17" s="706"/>
      <c r="R17" s="69">
        <v>4</v>
      </c>
      <c r="S17" s="144" t="s">
        <v>85</v>
      </c>
      <c r="T17" s="149" t="s">
        <v>363</v>
      </c>
    </row>
    <row r="18" spans="1:171" ht="10.5" customHeight="1">
      <c r="A18" s="12" t="s">
        <v>348</v>
      </c>
      <c r="B18" s="72" t="s">
        <v>487</v>
      </c>
      <c r="C18" s="70" t="s">
        <v>13</v>
      </c>
      <c r="D18" s="92" t="s">
        <v>1</v>
      </c>
      <c r="E18" s="144"/>
      <c r="F18" s="144"/>
      <c r="G18" s="144"/>
      <c r="H18" s="146"/>
      <c r="I18" s="704">
        <v>5</v>
      </c>
      <c r="J18" s="705"/>
      <c r="K18" s="705"/>
      <c r="L18" s="705"/>
      <c r="M18" s="705"/>
      <c r="N18" s="705"/>
      <c r="O18" s="705"/>
      <c r="P18" s="705"/>
      <c r="Q18" s="706"/>
      <c r="R18" s="69">
        <v>4</v>
      </c>
      <c r="S18" s="144" t="s">
        <v>85</v>
      </c>
      <c r="T18" s="149" t="s">
        <v>363</v>
      </c>
    </row>
    <row r="19" spans="1:171" s="100" customFormat="1" ht="10.5" customHeight="1">
      <c r="A19" s="12" t="s">
        <v>375</v>
      </c>
      <c r="B19" s="72" t="s">
        <v>488</v>
      </c>
      <c r="C19" s="70" t="s">
        <v>13</v>
      </c>
      <c r="D19" s="344" t="s">
        <v>336</v>
      </c>
      <c r="E19" s="366"/>
      <c r="F19" s="366"/>
      <c r="G19" s="366"/>
      <c r="H19" s="379"/>
      <c r="I19" s="377"/>
      <c r="J19" s="378"/>
      <c r="K19" s="378"/>
      <c r="L19" s="147"/>
      <c r="M19" s="147"/>
      <c r="N19" s="147"/>
      <c r="O19" s="709" t="s">
        <v>376</v>
      </c>
      <c r="P19" s="700"/>
      <c r="Q19" s="701"/>
      <c r="R19" s="69">
        <v>4</v>
      </c>
      <c r="S19" s="144" t="s">
        <v>84</v>
      </c>
      <c r="T19" s="149" t="s">
        <v>363</v>
      </c>
      <c r="U19" s="523"/>
      <c r="V19" s="266"/>
      <c r="W19" s="266"/>
      <c r="X19" s="266"/>
      <c r="Y19" s="266"/>
      <c r="Z19" s="108"/>
    </row>
    <row r="20" spans="1:171" ht="10.5" customHeight="1">
      <c r="A20" s="12" t="s">
        <v>285</v>
      </c>
      <c r="B20" s="72" t="s">
        <v>495</v>
      </c>
      <c r="C20" s="381" t="s">
        <v>380</v>
      </c>
      <c r="D20" s="92" t="s">
        <v>1</v>
      </c>
      <c r="E20" s="144"/>
      <c r="F20" s="144"/>
      <c r="G20" s="144"/>
      <c r="H20" s="146"/>
      <c r="I20" s="377">
        <v>2</v>
      </c>
      <c r="J20" s="378">
        <v>2</v>
      </c>
      <c r="K20" s="378"/>
      <c r="L20" s="378"/>
      <c r="M20" s="378"/>
      <c r="N20" s="378"/>
      <c r="O20" s="378"/>
      <c r="P20" s="378"/>
      <c r="Q20" s="378"/>
      <c r="R20" s="710">
        <v>4</v>
      </c>
      <c r="S20" s="144" t="s">
        <v>84</v>
      </c>
      <c r="T20" s="149" t="s">
        <v>363</v>
      </c>
    </row>
    <row r="21" spans="1:171" ht="18">
      <c r="A21" s="12" t="s">
        <v>496</v>
      </c>
      <c r="B21" s="72" t="s">
        <v>494</v>
      </c>
      <c r="C21" s="184" t="s">
        <v>475</v>
      </c>
      <c r="D21" s="92" t="s">
        <v>1</v>
      </c>
      <c r="E21" s="495"/>
      <c r="F21" s="495"/>
      <c r="G21" s="495"/>
      <c r="H21" s="496"/>
      <c r="I21" s="515">
        <v>2</v>
      </c>
      <c r="J21" s="516">
        <v>2</v>
      </c>
      <c r="K21" s="516"/>
      <c r="L21" s="516"/>
      <c r="M21" s="516"/>
      <c r="N21" s="516"/>
      <c r="O21" s="519"/>
      <c r="P21" s="520"/>
      <c r="Q21" s="521"/>
      <c r="R21" s="711"/>
      <c r="S21" s="144" t="s">
        <v>84</v>
      </c>
      <c r="T21" s="149" t="s">
        <v>363</v>
      </c>
    </row>
    <row r="22" spans="1:171" ht="10.5" customHeight="1">
      <c r="A22" s="12" t="s">
        <v>122</v>
      </c>
      <c r="B22" s="72" t="s">
        <v>204</v>
      </c>
      <c r="C22" s="70" t="s">
        <v>200</v>
      </c>
      <c r="D22" s="344" t="s">
        <v>251</v>
      </c>
      <c r="E22" s="366"/>
      <c r="F22" s="366"/>
      <c r="G22" s="366"/>
      <c r="H22" s="379"/>
      <c r="I22" s="377">
        <v>2</v>
      </c>
      <c r="J22" s="378"/>
      <c r="K22" s="378">
        <v>1</v>
      </c>
      <c r="L22" s="378"/>
      <c r="M22" s="378"/>
      <c r="N22" s="378"/>
      <c r="O22" s="377"/>
      <c r="P22" s="378"/>
      <c r="Q22" s="380"/>
      <c r="R22" s="69">
        <v>3</v>
      </c>
      <c r="S22" s="144" t="s">
        <v>201</v>
      </c>
      <c r="T22" s="149"/>
    </row>
    <row r="23" spans="1:171" ht="10.5" customHeight="1">
      <c r="A23" s="12" t="s">
        <v>122</v>
      </c>
      <c r="B23" s="72" t="s">
        <v>202</v>
      </c>
      <c r="C23" s="70" t="s">
        <v>200</v>
      </c>
      <c r="D23" s="344" t="s">
        <v>251</v>
      </c>
      <c r="E23" s="366"/>
      <c r="F23" s="366"/>
      <c r="G23" s="366"/>
      <c r="H23" s="379"/>
      <c r="I23" s="377"/>
      <c r="J23" s="378"/>
      <c r="K23" s="378"/>
      <c r="L23" s="378"/>
      <c r="M23" s="378"/>
      <c r="N23" s="378">
        <v>3</v>
      </c>
      <c r="O23" s="377"/>
      <c r="P23" s="378"/>
      <c r="Q23" s="380"/>
      <c r="R23" s="69">
        <v>3</v>
      </c>
      <c r="S23" s="144" t="s">
        <v>203</v>
      </c>
      <c r="T23" s="149" t="s">
        <v>363</v>
      </c>
    </row>
    <row r="24" spans="1:171" ht="10.5" customHeight="1">
      <c r="A24" s="12"/>
      <c r="B24" s="70"/>
      <c r="C24" s="70"/>
      <c r="D24" s="92"/>
      <c r="E24" s="144"/>
      <c r="F24" s="144"/>
      <c r="G24" s="144"/>
      <c r="H24" s="146"/>
      <c r="I24" s="187"/>
      <c r="J24" s="147"/>
      <c r="K24" s="147"/>
      <c r="L24" s="147"/>
      <c r="M24" s="147"/>
      <c r="N24" s="147"/>
      <c r="O24" s="382"/>
      <c r="P24" s="383"/>
      <c r="Q24" s="384"/>
      <c r="R24" s="69"/>
      <c r="S24" s="144"/>
      <c r="T24" s="149"/>
    </row>
    <row r="25" spans="1:171" s="254" customFormat="1" ht="10.5" customHeight="1">
      <c r="A25" s="12"/>
      <c r="B25" s="18" t="s">
        <v>60</v>
      </c>
      <c r="C25" s="26"/>
      <c r="D25" s="16"/>
      <c r="E25" s="21"/>
      <c r="F25" s="21"/>
      <c r="G25" s="21"/>
      <c r="H25" s="90"/>
      <c r="I25" s="20"/>
      <c r="J25" s="19"/>
      <c r="K25" s="19"/>
      <c r="L25" s="19"/>
      <c r="M25" s="19"/>
      <c r="N25" s="19"/>
      <c r="O25" s="21"/>
      <c r="P25" s="19"/>
      <c r="Q25" s="16"/>
      <c r="R25" s="148">
        <v>3</v>
      </c>
      <c r="S25" s="20"/>
      <c r="T25" s="149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</row>
    <row r="26" spans="1:171" s="254" customFormat="1" ht="10.5" customHeight="1">
      <c r="A26" s="12" t="s">
        <v>144</v>
      </c>
      <c r="B26" s="11" t="s">
        <v>61</v>
      </c>
      <c r="C26" s="26" t="s">
        <v>13</v>
      </c>
      <c r="D26" s="16" t="s">
        <v>1</v>
      </c>
      <c r="E26" s="21"/>
      <c r="F26" s="21"/>
      <c r="G26" s="21"/>
      <c r="H26" s="90"/>
      <c r="I26" s="20"/>
      <c r="J26" s="19"/>
      <c r="K26" s="19"/>
      <c r="L26" s="19"/>
      <c r="M26" s="19"/>
      <c r="N26" s="19"/>
      <c r="O26" s="356"/>
      <c r="P26" s="341"/>
      <c r="Q26" s="284">
        <v>3</v>
      </c>
      <c r="R26" s="69">
        <f>SUM(O26:Q26)</f>
        <v>3</v>
      </c>
      <c r="S26" s="20" t="s">
        <v>84</v>
      </c>
      <c r="T26" s="149" t="s">
        <v>363</v>
      </c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</row>
    <row r="27" spans="1:171" s="254" customFormat="1" ht="10.5" customHeight="1">
      <c r="A27" s="12"/>
      <c r="B27" s="11"/>
      <c r="C27" s="26"/>
      <c r="D27" s="16"/>
      <c r="E27" s="21"/>
      <c r="F27" s="21"/>
      <c r="G27" s="21"/>
      <c r="H27" s="90"/>
      <c r="I27" s="21"/>
      <c r="J27" s="19"/>
      <c r="K27" s="20"/>
      <c r="L27" s="14"/>
      <c r="M27" s="19"/>
      <c r="N27" s="20"/>
      <c r="O27" s="356"/>
      <c r="P27" s="341"/>
      <c r="Q27" s="186"/>
      <c r="R27" s="69"/>
      <c r="S27" s="20"/>
      <c r="T27" s="149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</row>
    <row r="28" spans="1:171" ht="10.5" customHeight="1">
      <c r="A28" s="12"/>
      <c r="B28" s="145" t="s">
        <v>92</v>
      </c>
      <c r="C28" s="70"/>
      <c r="D28" s="92"/>
      <c r="E28" s="144"/>
      <c r="F28" s="144"/>
      <c r="G28" s="144"/>
      <c r="H28" s="146"/>
      <c r="I28" s="702">
        <v>7</v>
      </c>
      <c r="J28" s="702"/>
      <c r="K28" s="707"/>
      <c r="L28" s="708">
        <v>23</v>
      </c>
      <c r="M28" s="702"/>
      <c r="N28" s="707"/>
      <c r="O28" s="702">
        <v>23</v>
      </c>
      <c r="P28" s="702"/>
      <c r="Q28" s="703"/>
      <c r="R28" s="148">
        <v>53</v>
      </c>
      <c r="S28" s="20"/>
      <c r="T28" s="149"/>
    </row>
    <row r="29" spans="1:171" ht="10.5" customHeight="1">
      <c r="A29" s="12"/>
      <c r="B29" s="145"/>
      <c r="C29" s="70"/>
      <c r="D29" s="146"/>
      <c r="E29" s="144"/>
      <c r="F29" s="144"/>
      <c r="G29" s="144"/>
      <c r="H29" s="146"/>
      <c r="I29" s="187"/>
      <c r="J29" s="147"/>
      <c r="K29" s="147"/>
      <c r="L29" s="147"/>
      <c r="M29" s="147"/>
      <c r="N29" s="147"/>
      <c r="O29" s="187"/>
      <c r="P29" s="147"/>
      <c r="Q29" s="143"/>
      <c r="R29" s="148"/>
      <c r="S29" s="20"/>
      <c r="T29" s="153"/>
    </row>
    <row r="30" spans="1:171" ht="10.5" customHeight="1">
      <c r="A30" s="12"/>
      <c r="B30" s="145" t="s">
        <v>186</v>
      </c>
      <c r="C30" s="70"/>
      <c r="D30" s="146"/>
      <c r="E30" s="144"/>
      <c r="F30" s="144"/>
      <c r="G30" s="144"/>
      <c r="H30" s="146"/>
      <c r="I30" s="267"/>
      <c r="J30" s="147"/>
      <c r="K30" s="147"/>
      <c r="L30" s="147"/>
      <c r="M30" s="147"/>
      <c r="N30" s="147"/>
      <c r="O30" s="187"/>
      <c r="P30" s="147"/>
      <c r="Q30" s="188"/>
      <c r="R30" s="148"/>
      <c r="S30" s="20"/>
      <c r="T30" s="153"/>
    </row>
    <row r="31" spans="1:171" ht="10.5" customHeight="1">
      <c r="A31" s="12" t="s">
        <v>218</v>
      </c>
      <c r="B31" s="72" t="s">
        <v>110</v>
      </c>
      <c r="C31" s="26" t="s">
        <v>13</v>
      </c>
      <c r="D31" s="146"/>
      <c r="E31" s="144"/>
      <c r="F31" s="144"/>
      <c r="G31" s="144"/>
      <c r="H31" s="146"/>
      <c r="I31" s="702" t="s">
        <v>342</v>
      </c>
      <c r="J31" s="702"/>
      <c r="K31" s="702"/>
      <c r="L31" s="702"/>
      <c r="M31" s="702"/>
      <c r="N31" s="702"/>
      <c r="O31" s="702"/>
      <c r="P31" s="702"/>
      <c r="Q31" s="703"/>
      <c r="R31" s="148"/>
      <c r="S31" s="20"/>
      <c r="T31" s="153"/>
    </row>
    <row r="32" spans="1:171" s="254" customFormat="1" ht="10.5" customHeight="1">
      <c r="A32" s="12"/>
      <c r="B32" s="154"/>
      <c r="C32" s="155"/>
      <c r="D32" s="156"/>
      <c r="E32" s="157"/>
      <c r="F32" s="157"/>
      <c r="G32" s="157"/>
      <c r="H32" s="158"/>
      <c r="I32" s="159"/>
      <c r="J32" s="160"/>
      <c r="K32" s="160"/>
      <c r="L32" s="160"/>
      <c r="M32" s="160"/>
      <c r="N32" s="160"/>
      <c r="O32" s="145"/>
      <c r="P32" s="161"/>
      <c r="Q32" s="162"/>
      <c r="R32" s="148"/>
      <c r="S32" s="267"/>
      <c r="T32" s="149"/>
    </row>
    <row r="33" spans="1:21" s="254" customFormat="1" ht="10.5" customHeight="1">
      <c r="A33" s="12"/>
      <c r="B33" s="154"/>
      <c r="C33" s="155"/>
      <c r="D33" s="156"/>
      <c r="E33" s="157"/>
      <c r="F33" s="157"/>
      <c r="G33" s="157"/>
      <c r="H33" s="158"/>
      <c r="I33" s="159"/>
      <c r="J33" s="160"/>
      <c r="K33" s="160"/>
      <c r="L33" s="160"/>
      <c r="M33" s="160"/>
      <c r="N33" s="160"/>
      <c r="O33" s="145"/>
      <c r="P33" s="161"/>
      <c r="Q33" s="163"/>
      <c r="R33" s="148"/>
      <c r="S33" s="267"/>
      <c r="T33" s="149"/>
    </row>
    <row r="34" spans="1:21" s="254" customFormat="1" ht="10.5" customHeight="1">
      <c r="A34" s="12"/>
      <c r="B34" s="91" t="s">
        <v>117</v>
      </c>
      <c r="C34" s="19"/>
      <c r="D34" s="16"/>
      <c r="E34" s="21"/>
      <c r="F34" s="21"/>
      <c r="G34" s="21"/>
      <c r="H34" s="90"/>
      <c r="I34" s="185"/>
      <c r="J34" s="15"/>
      <c r="K34" s="15"/>
      <c r="L34" s="15"/>
      <c r="M34" s="15"/>
      <c r="N34" s="15"/>
      <c r="O34" s="145"/>
      <c r="P34" s="161"/>
      <c r="Q34" s="186"/>
      <c r="R34" s="39">
        <f>SUM(R7+R14+R25+R28)</f>
        <v>90</v>
      </c>
      <c r="S34" s="267"/>
      <c r="T34" s="73"/>
    </row>
    <row r="35" spans="1:21" s="166" customFormat="1" ht="10.5" customHeight="1">
      <c r="A35" s="255"/>
      <c r="B35" s="255"/>
      <c r="C35" s="164"/>
      <c r="D35" s="94"/>
      <c r="E35" s="94"/>
      <c r="F35" s="94"/>
      <c r="G35" s="94"/>
      <c r="H35" s="94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94"/>
      <c r="U35" s="167"/>
    </row>
    <row r="36" spans="1:21" s="166" customFormat="1" ht="10.5" customHeight="1">
      <c r="A36" s="255"/>
      <c r="B36" s="13" t="s">
        <v>258</v>
      </c>
      <c r="C36" s="164"/>
      <c r="D36" s="94"/>
      <c r="E36" s="94"/>
      <c r="F36" s="94"/>
      <c r="G36" s="94"/>
      <c r="H36" s="94"/>
      <c r="I36" s="165"/>
      <c r="J36" s="165"/>
      <c r="K36" s="165"/>
      <c r="L36" s="165"/>
      <c r="M36" s="165"/>
      <c r="N36" s="165"/>
      <c r="O36" s="165"/>
      <c r="P36" s="165"/>
      <c r="Q36" s="165"/>
      <c r="R36" s="94"/>
      <c r="S36" s="94"/>
      <c r="T36" s="94"/>
      <c r="U36" s="167"/>
    </row>
    <row r="37" spans="1:21" s="166" customFormat="1" ht="10.5" customHeight="1">
      <c r="A37" s="255"/>
      <c r="B37" s="7" t="s">
        <v>490</v>
      </c>
      <c r="C37" s="164"/>
      <c r="D37" s="94"/>
      <c r="E37" s="94"/>
      <c r="F37" s="94"/>
      <c r="G37" s="94"/>
      <c r="H37" s="94"/>
      <c r="I37" s="165"/>
      <c r="J37" s="165"/>
      <c r="K37" s="165"/>
      <c r="L37" s="165"/>
      <c r="M37" s="165"/>
      <c r="N37" s="165"/>
      <c r="O37" s="165"/>
      <c r="P37" s="165"/>
      <c r="Q37" s="165"/>
      <c r="R37" s="94"/>
      <c r="S37" s="94"/>
      <c r="T37" s="94"/>
      <c r="U37" s="167"/>
    </row>
    <row r="38" spans="1:21" s="166" customFormat="1" ht="10.5" customHeight="1">
      <c r="A38" s="255"/>
      <c r="B38" s="3" t="s">
        <v>491</v>
      </c>
      <c r="C38" s="164"/>
      <c r="D38" s="94"/>
      <c r="E38" s="94"/>
      <c r="F38" s="94"/>
      <c r="G38" s="94"/>
      <c r="H38" s="94"/>
      <c r="I38" s="165"/>
      <c r="J38" s="165"/>
      <c r="K38" s="165"/>
      <c r="L38" s="165"/>
      <c r="M38" s="165"/>
      <c r="N38" s="165"/>
      <c r="O38" s="165"/>
      <c r="P38" s="165"/>
      <c r="Q38" s="165"/>
      <c r="R38" s="94"/>
      <c r="S38" s="94"/>
      <c r="T38" s="94"/>
      <c r="U38" s="167"/>
    </row>
    <row r="39" spans="1:21" s="166" customFormat="1" ht="10.5" customHeight="1">
      <c r="A39" s="255"/>
      <c r="B39" s="255" t="s">
        <v>503</v>
      </c>
      <c r="C39" s="164"/>
      <c r="D39" s="94"/>
      <c r="E39" s="94"/>
      <c r="F39" s="94"/>
      <c r="G39" s="94"/>
      <c r="H39" s="94"/>
      <c r="I39" s="165"/>
      <c r="J39" s="165"/>
      <c r="K39" s="165"/>
      <c r="L39" s="165"/>
      <c r="M39" s="165"/>
      <c r="N39" s="165"/>
      <c r="O39" s="165"/>
      <c r="P39" s="165"/>
      <c r="Q39" s="165"/>
      <c r="R39" s="94"/>
      <c r="S39" s="94"/>
      <c r="T39" s="94"/>
      <c r="U39" s="167"/>
    </row>
    <row r="40" spans="1:21" s="166" customFormat="1" ht="10.5" customHeight="1">
      <c r="A40" s="255"/>
      <c r="B40" s="255" t="s">
        <v>492</v>
      </c>
      <c r="C40" s="164"/>
      <c r="D40" s="94"/>
      <c r="E40" s="94"/>
      <c r="F40" s="94"/>
      <c r="G40" s="94"/>
      <c r="H40" s="94"/>
      <c r="J40" s="167"/>
      <c r="L40" s="167"/>
      <c r="N40" s="167"/>
      <c r="P40" s="167"/>
      <c r="R40" s="165"/>
      <c r="S40" s="165"/>
      <c r="U40" s="167"/>
    </row>
    <row r="41" spans="1:21" s="166" customFormat="1" ht="10.5" customHeight="1">
      <c r="A41" s="255"/>
      <c r="B41" s="510" t="s">
        <v>468</v>
      </c>
      <c r="C41" s="164"/>
      <c r="D41" s="94"/>
      <c r="E41" s="94"/>
      <c r="F41" s="94"/>
      <c r="G41" s="94"/>
      <c r="H41" s="94"/>
      <c r="J41" s="167"/>
      <c r="L41" s="167"/>
      <c r="N41" s="167"/>
      <c r="P41" s="167"/>
      <c r="R41" s="165"/>
      <c r="S41" s="165"/>
      <c r="U41" s="167"/>
    </row>
    <row r="42" spans="1:21" s="166" customFormat="1" ht="10.5" customHeight="1">
      <c r="A42" s="255"/>
      <c r="B42" s="255" t="s">
        <v>493</v>
      </c>
      <c r="C42" s="164"/>
      <c r="D42" s="94"/>
      <c r="E42" s="94"/>
      <c r="F42" s="94"/>
      <c r="G42" s="94"/>
      <c r="H42" s="94"/>
      <c r="J42" s="167"/>
      <c r="L42" s="167"/>
      <c r="N42" s="167"/>
      <c r="P42" s="167"/>
      <c r="R42" s="165"/>
      <c r="S42" s="165"/>
      <c r="U42" s="167"/>
    </row>
    <row r="43" spans="1:21" s="166" customFormat="1" ht="10.5" customHeight="1">
      <c r="A43" s="255"/>
      <c r="B43" s="255" t="s">
        <v>497</v>
      </c>
      <c r="C43" s="164"/>
      <c r="D43" s="94"/>
      <c r="E43" s="94"/>
      <c r="F43" s="94"/>
      <c r="G43" s="94"/>
      <c r="H43" s="94"/>
      <c r="J43" s="167"/>
      <c r="L43" s="167"/>
      <c r="N43" s="167"/>
      <c r="P43" s="167"/>
      <c r="R43" s="165"/>
      <c r="S43" s="165"/>
      <c r="U43" s="167"/>
    </row>
    <row r="44" spans="1:21" s="166" customFormat="1" ht="10.5" customHeight="1">
      <c r="A44" s="255"/>
      <c r="B44" s="255"/>
      <c r="C44" s="164"/>
      <c r="D44" s="94"/>
      <c r="E44" s="94"/>
      <c r="F44" s="94"/>
      <c r="G44" s="94"/>
      <c r="H44" s="94"/>
      <c r="J44" s="167"/>
      <c r="L44" s="167"/>
      <c r="N44" s="167"/>
      <c r="P44" s="167"/>
      <c r="R44" s="165"/>
      <c r="S44" s="165"/>
      <c r="U44" s="167"/>
    </row>
    <row r="45" spans="1:21" s="166" customFormat="1" ht="10.5" customHeight="1">
      <c r="A45" s="255"/>
      <c r="B45" s="166" t="s">
        <v>78</v>
      </c>
      <c r="C45" s="164"/>
      <c r="D45" s="94"/>
      <c r="E45" s="94"/>
      <c r="F45" s="94"/>
      <c r="G45" s="94"/>
      <c r="H45" s="94"/>
      <c r="I45" s="165"/>
      <c r="J45" s="165"/>
      <c r="K45" s="165"/>
      <c r="L45" s="168"/>
      <c r="M45" s="165"/>
      <c r="N45" s="165"/>
      <c r="O45" s="168"/>
      <c r="P45" s="165"/>
      <c r="Q45" s="165"/>
      <c r="R45" s="94">
        <v>0</v>
      </c>
      <c r="S45" s="94"/>
      <c r="T45" s="94"/>
      <c r="U45" s="34"/>
    </row>
    <row r="46" spans="1:21" s="166" customFormat="1" ht="10.5" customHeight="1">
      <c r="A46" s="255"/>
      <c r="B46" s="166" t="s">
        <v>367</v>
      </c>
      <c r="C46" s="164"/>
      <c r="D46" s="94"/>
      <c r="E46" s="94"/>
      <c r="F46" s="94"/>
      <c r="G46" s="94"/>
      <c r="H46" s="94"/>
      <c r="I46" s="165"/>
      <c r="J46" s="165"/>
      <c r="K46" s="165"/>
      <c r="L46" s="165"/>
      <c r="M46" s="165"/>
      <c r="N46" s="165"/>
      <c r="O46" s="165"/>
      <c r="P46" s="165"/>
      <c r="Q46" s="165"/>
      <c r="R46" s="94"/>
      <c r="S46" s="94"/>
      <c r="T46" s="94"/>
      <c r="U46" s="167"/>
    </row>
    <row r="47" spans="1:21" s="166" customFormat="1" ht="10.5" customHeight="1">
      <c r="A47" s="255"/>
      <c r="B47" s="166" t="s">
        <v>368</v>
      </c>
      <c r="C47" s="164"/>
      <c r="D47" s="94"/>
      <c r="E47" s="94"/>
      <c r="F47" s="94"/>
      <c r="G47" s="94"/>
      <c r="H47" s="94"/>
      <c r="I47" s="165"/>
      <c r="J47" s="165"/>
      <c r="K47" s="165"/>
      <c r="L47" s="165"/>
      <c r="M47" s="165"/>
      <c r="N47" s="165"/>
      <c r="O47" s="165"/>
      <c r="P47" s="165"/>
      <c r="Q47" s="165"/>
      <c r="R47" s="94"/>
      <c r="S47" s="94"/>
      <c r="T47" s="94"/>
      <c r="U47" s="167"/>
    </row>
    <row r="48" spans="1:21" s="166" customFormat="1" ht="10.5" customHeight="1">
      <c r="A48" s="255"/>
      <c r="B48" s="166" t="s">
        <v>369</v>
      </c>
      <c r="C48" s="164"/>
      <c r="D48" s="94"/>
      <c r="E48" s="94"/>
      <c r="F48" s="94"/>
      <c r="G48" s="94"/>
      <c r="H48" s="94"/>
      <c r="I48" s="165"/>
      <c r="J48" s="165"/>
      <c r="K48" s="165"/>
      <c r="L48" s="165"/>
      <c r="M48" s="165"/>
      <c r="N48" s="165"/>
      <c r="O48" s="165"/>
      <c r="P48" s="165"/>
      <c r="Q48" s="165"/>
      <c r="R48" s="94"/>
      <c r="S48" s="94"/>
      <c r="T48" s="94"/>
      <c r="U48" s="167"/>
    </row>
    <row r="49" spans="1:24" s="166" customFormat="1" ht="10.5" customHeight="1">
      <c r="A49" s="255"/>
      <c r="B49" s="166" t="s">
        <v>370</v>
      </c>
      <c r="C49" s="164"/>
      <c r="D49" s="94"/>
      <c r="E49" s="94"/>
      <c r="F49" s="94"/>
      <c r="G49" s="94"/>
      <c r="H49" s="94"/>
      <c r="I49" s="165"/>
      <c r="J49" s="165"/>
      <c r="K49" s="165"/>
      <c r="L49" s="165"/>
      <c r="M49" s="165"/>
      <c r="N49" s="165"/>
      <c r="O49" s="165"/>
      <c r="P49" s="165"/>
      <c r="Q49" s="165"/>
      <c r="R49" s="94"/>
      <c r="S49" s="94"/>
      <c r="T49" s="94"/>
      <c r="U49" s="167"/>
    </row>
    <row r="50" spans="1:24" s="255" customFormat="1" ht="10.5" customHeight="1">
      <c r="C50" s="169"/>
      <c r="D50" s="94"/>
      <c r="E50" s="94"/>
      <c r="F50" s="94"/>
      <c r="G50" s="94"/>
      <c r="H50" s="94"/>
      <c r="I50" s="166"/>
      <c r="J50" s="166"/>
      <c r="K50" s="166"/>
      <c r="L50" s="166"/>
      <c r="M50" s="166"/>
      <c r="N50" s="166"/>
      <c r="O50" s="166"/>
      <c r="P50" s="166"/>
      <c r="Q50" s="166"/>
      <c r="R50" s="165"/>
      <c r="S50" s="165"/>
      <c r="T50" s="94"/>
      <c r="U50" s="167"/>
      <c r="V50" s="166"/>
      <c r="W50" s="166"/>
      <c r="X50" s="166"/>
    </row>
    <row r="51" spans="1:24" s="255" customFormat="1" ht="10.5" customHeight="1">
      <c r="B51" s="13" t="s">
        <v>110</v>
      </c>
      <c r="C51" s="170"/>
      <c r="D51" s="94"/>
      <c r="E51" s="94"/>
      <c r="F51" s="94"/>
      <c r="G51" s="94"/>
      <c r="H51" s="94"/>
      <c r="I51" s="166"/>
      <c r="J51" s="166"/>
      <c r="K51" s="166"/>
      <c r="L51" s="166"/>
      <c r="M51" s="166"/>
      <c r="N51" s="166"/>
      <c r="O51" s="166"/>
      <c r="P51" s="166"/>
      <c r="Q51" s="166"/>
      <c r="R51" s="165"/>
      <c r="S51" s="165"/>
      <c r="T51" s="94"/>
      <c r="U51" s="167"/>
      <c r="V51" s="166"/>
      <c r="W51" s="166"/>
      <c r="X51" s="166"/>
    </row>
    <row r="52" spans="1:24" s="255" customFormat="1" ht="10.5" customHeight="1">
      <c r="B52" s="255" t="s">
        <v>111</v>
      </c>
      <c r="C52" s="171"/>
      <c r="D52" s="94"/>
      <c r="E52" s="94"/>
      <c r="F52" s="94"/>
      <c r="G52" s="94"/>
      <c r="H52" s="94"/>
      <c r="I52" s="166"/>
      <c r="J52" s="166"/>
      <c r="K52" s="166"/>
      <c r="L52" s="166"/>
      <c r="M52" s="166"/>
      <c r="N52" s="166"/>
      <c r="O52" s="166"/>
      <c r="P52" s="166"/>
      <c r="Q52" s="166"/>
      <c r="R52" s="165"/>
      <c r="S52" s="165"/>
      <c r="T52" s="94"/>
      <c r="U52" s="167"/>
      <c r="V52" s="166"/>
      <c r="W52" s="166"/>
      <c r="X52" s="166"/>
    </row>
    <row r="53" spans="1:24" s="166" customFormat="1" ht="10.5" customHeight="1">
      <c r="A53" s="255"/>
      <c r="B53" s="167"/>
      <c r="C53" s="164"/>
      <c r="D53" s="94"/>
      <c r="E53" s="94"/>
      <c r="F53" s="94"/>
      <c r="G53" s="94"/>
      <c r="H53" s="94"/>
      <c r="R53" s="165"/>
      <c r="S53" s="165"/>
      <c r="T53" s="94"/>
      <c r="U53" s="167"/>
    </row>
    <row r="54" spans="1:24" s="166" customFormat="1" ht="10.5" customHeight="1">
      <c r="A54" s="255"/>
      <c r="B54" s="166" t="s">
        <v>108</v>
      </c>
      <c r="C54" s="164"/>
      <c r="D54" s="94"/>
      <c r="E54" s="94"/>
      <c r="F54" s="94"/>
      <c r="G54" s="94"/>
      <c r="H54" s="94"/>
      <c r="I54" s="165"/>
      <c r="J54" s="165"/>
      <c r="K54" s="165"/>
      <c r="L54" s="168"/>
      <c r="M54" s="165"/>
      <c r="N54" s="165"/>
      <c r="O54" s="168"/>
      <c r="P54" s="165"/>
      <c r="Q54" s="165"/>
      <c r="R54" s="94">
        <v>0</v>
      </c>
      <c r="S54" s="94"/>
      <c r="T54" s="94"/>
      <c r="U54" s="167"/>
    </row>
    <row r="55" spans="1:24" s="255" customFormat="1" ht="10.5" customHeight="1">
      <c r="B55" s="167" t="s">
        <v>107</v>
      </c>
      <c r="C55" s="13"/>
      <c r="D55" s="94"/>
      <c r="E55" s="94"/>
      <c r="F55" s="94"/>
      <c r="G55" s="94"/>
      <c r="H55" s="94"/>
      <c r="I55" s="165"/>
      <c r="J55" s="165"/>
      <c r="K55" s="165"/>
      <c r="L55" s="168"/>
      <c r="M55" s="165"/>
      <c r="N55" s="165"/>
      <c r="O55" s="168"/>
      <c r="P55" s="165"/>
      <c r="Q55" s="165"/>
      <c r="R55" s="94">
        <v>0</v>
      </c>
      <c r="S55" s="94"/>
      <c r="T55" s="94"/>
      <c r="U55" s="167"/>
      <c r="V55" s="166"/>
      <c r="W55" s="166"/>
      <c r="X55" s="166"/>
    </row>
    <row r="56" spans="1:24" s="255" customFormat="1" ht="10.5" customHeight="1">
      <c r="C56" s="170"/>
      <c r="D56" s="170"/>
      <c r="E56" s="170"/>
      <c r="F56" s="170"/>
      <c r="G56" s="170"/>
      <c r="H56" s="170"/>
      <c r="I56" s="165"/>
      <c r="J56" s="165"/>
      <c r="K56" s="165"/>
      <c r="L56" s="168"/>
      <c r="M56" s="165"/>
      <c r="N56" s="165"/>
      <c r="O56" s="168"/>
      <c r="P56" s="165"/>
      <c r="Q56" s="165"/>
      <c r="R56" s="94">
        <v>0</v>
      </c>
      <c r="S56" s="94"/>
      <c r="T56" s="94"/>
      <c r="U56" s="167"/>
      <c r="V56" s="166"/>
      <c r="W56" s="166"/>
      <c r="X56" s="166"/>
    </row>
    <row r="57" spans="1:24" s="174" customFormat="1" ht="10.5" customHeight="1">
      <c r="A57" s="172"/>
      <c r="B57" s="100" t="s">
        <v>180</v>
      </c>
      <c r="C57" s="173"/>
      <c r="D57" s="100"/>
      <c r="E57" s="100"/>
      <c r="F57" s="100"/>
      <c r="G57" s="100"/>
      <c r="H57" s="100"/>
      <c r="I57" s="169"/>
      <c r="K57" s="175"/>
      <c r="L57" s="175"/>
      <c r="M57" s="175"/>
      <c r="N57" s="175"/>
      <c r="O57" s="175"/>
      <c r="P57" s="175"/>
      <c r="Q57" s="176"/>
      <c r="R57" s="256"/>
      <c r="S57" s="256"/>
      <c r="U57" s="524"/>
    </row>
    <row r="58" spans="1:24" s="174" customFormat="1" ht="10.5" customHeight="1">
      <c r="A58" s="255"/>
      <c r="B58" s="255" t="s">
        <v>476</v>
      </c>
      <c r="C58" s="173"/>
      <c r="D58" s="173"/>
      <c r="E58" s="173"/>
      <c r="F58" s="173"/>
      <c r="G58" s="173"/>
      <c r="H58" s="173"/>
      <c r="I58" s="177"/>
      <c r="J58" s="177"/>
      <c r="K58" s="177"/>
      <c r="L58" s="177"/>
      <c r="M58" s="177"/>
      <c r="N58" s="177"/>
      <c r="O58" s="256"/>
      <c r="P58" s="256"/>
      <c r="Q58" s="256"/>
      <c r="R58" s="255"/>
      <c r="S58" s="254"/>
      <c r="T58" s="254"/>
      <c r="U58" s="254"/>
    </row>
    <row r="59" spans="1:24" s="174" customFormat="1" ht="10.5" customHeight="1">
      <c r="A59" s="255"/>
      <c r="B59" s="178"/>
      <c r="C59" s="173"/>
      <c r="D59" s="173"/>
      <c r="E59" s="173"/>
      <c r="F59" s="173"/>
      <c r="G59" s="173"/>
      <c r="H59" s="173"/>
      <c r="I59" s="177"/>
      <c r="J59" s="177"/>
      <c r="K59" s="177"/>
      <c r="L59" s="177"/>
      <c r="M59" s="177"/>
      <c r="N59" s="177"/>
      <c r="O59" s="256"/>
      <c r="P59" s="256"/>
      <c r="Q59" s="256"/>
      <c r="R59" s="255"/>
      <c r="S59" s="254"/>
      <c r="T59" s="254"/>
      <c r="U59" s="254"/>
    </row>
    <row r="60" spans="1:24" s="254" customFormat="1" ht="10.5" customHeight="1">
      <c r="A60" s="255"/>
      <c r="B60" s="255" t="s">
        <v>181</v>
      </c>
      <c r="C60" s="170"/>
      <c r="D60" s="170"/>
      <c r="E60" s="170"/>
      <c r="F60" s="170"/>
      <c r="G60" s="170"/>
      <c r="H60" s="170"/>
      <c r="I60" s="177"/>
      <c r="J60" s="177"/>
      <c r="K60" s="177"/>
      <c r="L60" s="177"/>
      <c r="M60" s="177"/>
      <c r="N60" s="177"/>
      <c r="O60" s="256"/>
      <c r="P60" s="256"/>
      <c r="Q60" s="93"/>
    </row>
    <row r="61" spans="1:24" s="255" customFormat="1" ht="10.5" customHeight="1">
      <c r="B61" s="179" t="s">
        <v>272</v>
      </c>
      <c r="C61" s="170"/>
      <c r="D61" s="170"/>
      <c r="E61" s="170"/>
      <c r="F61" s="170"/>
      <c r="G61" s="170"/>
      <c r="H61" s="170"/>
      <c r="I61" s="165"/>
      <c r="J61" s="165"/>
      <c r="K61" s="165"/>
      <c r="L61" s="168"/>
      <c r="M61" s="165"/>
      <c r="N61" s="165"/>
      <c r="O61" s="168"/>
      <c r="P61" s="165"/>
      <c r="Q61" s="165"/>
      <c r="R61" s="94">
        <v>0</v>
      </c>
      <c r="S61" s="94"/>
      <c r="T61" s="94"/>
      <c r="U61" s="34"/>
    </row>
    <row r="62" spans="1:24" s="255" customFormat="1" ht="10.5" customHeight="1">
      <c r="B62" s="255" t="str">
        <f>"- Développement territorial et urbanisme (SIE)"</f>
        <v>- Développement territorial et urbanisme (SIE)</v>
      </c>
      <c r="C62" s="170"/>
      <c r="D62" s="170"/>
      <c r="E62" s="170"/>
      <c r="F62" s="170"/>
      <c r="G62" s="170"/>
      <c r="H62" s="170"/>
      <c r="I62" s="165"/>
      <c r="J62" s="165"/>
      <c r="K62" s="165"/>
      <c r="L62" s="168"/>
      <c r="M62" s="165"/>
      <c r="N62" s="165"/>
      <c r="O62" s="168"/>
      <c r="P62" s="165"/>
      <c r="Q62" s="165"/>
      <c r="R62" s="94">
        <v>0</v>
      </c>
      <c r="S62" s="94"/>
      <c r="T62" s="94"/>
      <c r="U62" s="34"/>
    </row>
    <row r="63" spans="1:24" s="255" customFormat="1" ht="10.5" customHeight="1">
      <c r="B63" s="255" t="str">
        <f>"- Energie (GM)"</f>
        <v>- Energie (GM)</v>
      </c>
      <c r="C63" s="170"/>
      <c r="D63" s="170"/>
      <c r="E63" s="170"/>
      <c r="F63" s="170"/>
      <c r="G63" s="170"/>
      <c r="H63" s="170"/>
      <c r="I63" s="165"/>
      <c r="J63" s="165"/>
      <c r="K63" s="165"/>
      <c r="L63" s="168"/>
      <c r="M63" s="165"/>
      <c r="N63" s="165"/>
      <c r="O63" s="168"/>
      <c r="P63" s="165"/>
      <c r="Q63" s="165"/>
      <c r="R63" s="94">
        <v>0</v>
      </c>
      <c r="S63" s="94"/>
      <c r="T63" s="94"/>
    </row>
    <row r="64" spans="1:24" s="255" customFormat="1" ht="10.5" customHeight="1">
      <c r="B64" s="255" t="str">
        <f>"- Management de la Technologie et Entrepreneuriat (MTE)"</f>
        <v>- Management de la Technologie et Entrepreneuriat (MTE)</v>
      </c>
      <c r="C64" s="170"/>
      <c r="D64" s="170"/>
      <c r="E64" s="170"/>
      <c r="F64" s="170"/>
      <c r="G64" s="170"/>
      <c r="H64" s="170"/>
      <c r="I64" s="165"/>
      <c r="J64" s="165"/>
      <c r="K64" s="165"/>
      <c r="L64" s="168"/>
      <c r="M64" s="165"/>
      <c r="N64" s="165"/>
      <c r="O64" s="168"/>
      <c r="P64" s="165"/>
      <c r="Q64" s="165"/>
      <c r="R64" s="94">
        <v>0</v>
      </c>
      <c r="S64" s="94"/>
      <c r="T64" s="94"/>
    </row>
    <row r="65" spans="1:21" s="166" customFormat="1" ht="10.5" customHeight="1">
      <c r="A65" s="255"/>
      <c r="B65" s="180" t="s">
        <v>477</v>
      </c>
      <c r="C65" s="164"/>
      <c r="D65" s="94"/>
      <c r="E65" s="94"/>
      <c r="F65" s="94"/>
      <c r="G65" s="94"/>
      <c r="H65" s="94"/>
      <c r="I65" s="165"/>
      <c r="J65" s="165"/>
      <c r="K65" s="165"/>
      <c r="L65" s="168"/>
      <c r="M65" s="165"/>
      <c r="N65" s="165"/>
      <c r="O65" s="168"/>
      <c r="P65" s="165"/>
      <c r="Q65" s="165"/>
      <c r="R65" s="94">
        <v>0</v>
      </c>
      <c r="S65" s="94"/>
      <c r="T65" s="94"/>
      <c r="U65" s="167"/>
    </row>
    <row r="66" spans="1:21" s="100" customFormat="1" ht="10.5" customHeight="1">
      <c r="A66" s="255"/>
      <c r="B66" s="178" t="s">
        <v>182</v>
      </c>
      <c r="C66" s="173"/>
      <c r="D66" s="170"/>
      <c r="E66" s="170"/>
      <c r="F66" s="170"/>
      <c r="G66" s="170"/>
      <c r="H66" s="170"/>
      <c r="I66" s="165"/>
      <c r="J66" s="165"/>
      <c r="K66" s="165"/>
      <c r="L66" s="168"/>
      <c r="M66" s="165"/>
      <c r="N66" s="165"/>
      <c r="O66" s="168"/>
      <c r="P66" s="165"/>
      <c r="Q66" s="165"/>
      <c r="R66" s="94">
        <v>0</v>
      </c>
      <c r="S66" s="94"/>
      <c r="T66" s="94"/>
      <c r="U66" s="178"/>
    </row>
    <row r="67" spans="1:21" s="100" customFormat="1" ht="10.5" customHeight="1">
      <c r="A67" s="255"/>
      <c r="C67" s="173"/>
      <c r="D67" s="170"/>
      <c r="E67" s="170"/>
      <c r="F67" s="170"/>
      <c r="G67" s="170"/>
      <c r="H67" s="170"/>
      <c r="I67" s="165"/>
      <c r="J67" s="165"/>
      <c r="K67" s="165"/>
      <c r="L67" s="168"/>
      <c r="M67" s="165"/>
      <c r="N67" s="165"/>
      <c r="O67" s="168"/>
      <c r="P67" s="165"/>
      <c r="Q67" s="165"/>
      <c r="R67" s="94">
        <v>0</v>
      </c>
      <c r="S67" s="94"/>
      <c r="T67" s="94"/>
      <c r="U67" s="178"/>
    </row>
    <row r="68" spans="1:21" s="166" customFormat="1" ht="10.5" customHeight="1">
      <c r="A68" s="255"/>
      <c r="B68" s="255" t="s">
        <v>364</v>
      </c>
      <c r="C68" s="164"/>
      <c r="D68" s="94"/>
      <c r="E68" s="94"/>
      <c r="F68" s="94"/>
      <c r="G68" s="94"/>
      <c r="H68" s="94"/>
      <c r="J68" s="167"/>
      <c r="L68" s="167"/>
      <c r="N68" s="167"/>
      <c r="P68" s="167"/>
      <c r="R68" s="165"/>
      <c r="S68" s="165"/>
      <c r="U68" s="167"/>
    </row>
    <row r="69" spans="1:21" s="35" customFormat="1" ht="10.5" customHeight="1">
      <c r="A69" s="255"/>
      <c r="B69" s="13"/>
      <c r="C69" s="255"/>
      <c r="D69" s="256"/>
      <c r="E69" s="256"/>
      <c r="F69" s="256"/>
      <c r="G69" s="256"/>
      <c r="H69" s="256"/>
      <c r="I69" s="13"/>
      <c r="J69" s="189"/>
      <c r="K69" s="189"/>
      <c r="L69" s="189"/>
      <c r="M69" s="189"/>
      <c r="N69" s="189"/>
      <c r="O69" s="255"/>
      <c r="P69" s="189"/>
      <c r="Q69" s="189"/>
      <c r="U69" s="525"/>
    </row>
    <row r="70" spans="1:21" s="253" customFormat="1" ht="10.5" customHeight="1">
      <c r="A70" s="255"/>
      <c r="B70" s="255"/>
      <c r="C70" s="255"/>
      <c r="D70" s="256"/>
      <c r="E70" s="256"/>
      <c r="F70" s="256"/>
      <c r="G70" s="256"/>
      <c r="H70" s="256"/>
      <c r="I70" s="255"/>
      <c r="J70" s="189"/>
      <c r="K70" s="189"/>
      <c r="L70" s="189"/>
      <c r="M70" s="189"/>
      <c r="N70" s="189"/>
      <c r="O70" s="255"/>
      <c r="P70" s="189"/>
      <c r="Q70" s="189"/>
      <c r="U70" s="254"/>
    </row>
    <row r="71" spans="1:21" s="253" customFormat="1" ht="10.5" customHeight="1">
      <c r="A71" s="255"/>
      <c r="B71" s="255"/>
      <c r="C71" s="255"/>
      <c r="D71" s="256"/>
      <c r="E71" s="256"/>
      <c r="F71" s="256"/>
      <c r="G71" s="256"/>
      <c r="H71" s="256"/>
      <c r="I71" s="13"/>
      <c r="J71" s="13"/>
      <c r="K71" s="189"/>
      <c r="L71" s="255"/>
      <c r="M71" s="189"/>
      <c r="N71" s="189"/>
      <c r="O71" s="34"/>
      <c r="P71" s="189"/>
      <c r="Q71" s="189"/>
      <c r="R71" s="35"/>
      <c r="U71" s="254"/>
    </row>
    <row r="72" spans="1:21" s="253" customFormat="1" ht="10.5" customHeight="1">
      <c r="A72" s="255"/>
      <c r="B72" s="255"/>
      <c r="C72" s="255"/>
      <c r="D72" s="256"/>
      <c r="E72" s="256"/>
      <c r="F72" s="256"/>
      <c r="G72" s="256"/>
      <c r="H72" s="256"/>
      <c r="I72" s="13"/>
      <c r="J72" s="13"/>
      <c r="K72" s="189"/>
      <c r="L72" s="255"/>
      <c r="M72" s="189"/>
      <c r="N72" s="189"/>
      <c r="O72" s="34"/>
      <c r="P72" s="189"/>
      <c r="Q72" s="189"/>
      <c r="U72" s="254"/>
    </row>
    <row r="73" spans="1:21" ht="10.5" customHeight="1">
      <c r="A73" s="255"/>
    </row>
    <row r="74" spans="1:21" ht="10.5" customHeight="1">
      <c r="A74" s="255"/>
      <c r="B74" s="255"/>
    </row>
    <row r="75" spans="1:21" ht="10.5" customHeight="1">
      <c r="A75" s="255"/>
    </row>
    <row r="76" spans="1:21" ht="10.5" customHeight="1">
      <c r="A76" s="255"/>
    </row>
    <row r="77" spans="1:21" ht="10.5" customHeight="1">
      <c r="A77" s="255"/>
    </row>
    <row r="78" spans="1:21" ht="10.5" customHeight="1">
      <c r="A78" s="255"/>
    </row>
    <row r="79" spans="1:21" ht="10.5" customHeight="1">
      <c r="A79" s="255"/>
    </row>
    <row r="80" spans="1:21" ht="10.5" customHeight="1">
      <c r="A80" s="255"/>
    </row>
    <row r="81" spans="1:1" ht="10.5" customHeight="1">
      <c r="A81" s="255"/>
    </row>
    <row r="82" spans="1:1" ht="10.5" customHeight="1">
      <c r="A82" s="255"/>
    </row>
    <row r="83" spans="1:1" ht="10.5" customHeight="1">
      <c r="A83" s="255"/>
    </row>
    <row r="84" spans="1:1" ht="10.5" customHeight="1">
      <c r="A84" s="255"/>
    </row>
    <row r="85" spans="1:1" ht="10.5" customHeight="1">
      <c r="A85" s="255"/>
    </row>
    <row r="86" spans="1:1" ht="10.5" customHeight="1">
      <c r="A86" s="255"/>
    </row>
    <row r="87" spans="1:1" ht="10.5" customHeight="1">
      <c r="A87" s="255"/>
    </row>
    <row r="88" spans="1:1" ht="10.5" customHeight="1">
      <c r="A88" s="255"/>
    </row>
    <row r="89" spans="1:1" ht="10.5" customHeight="1">
      <c r="A89" s="255"/>
    </row>
    <row r="90" spans="1:1" ht="10.5" customHeight="1">
      <c r="A90" s="255"/>
    </row>
    <row r="91" spans="1:1">
      <c r="A91" s="255"/>
    </row>
    <row r="92" spans="1:1">
      <c r="A92" s="255"/>
    </row>
    <row r="93" spans="1:1">
      <c r="A93" s="255"/>
    </row>
    <row r="94" spans="1:1">
      <c r="A94" s="255"/>
    </row>
    <row r="95" spans="1:1">
      <c r="A95" s="255"/>
    </row>
    <row r="96" spans="1:1">
      <c r="A96" s="255"/>
    </row>
  </sheetData>
  <sortState ref="A8:T12">
    <sortCondition ref="B8:B12"/>
  </sortState>
  <customSheetViews>
    <customSheetView guid="{085213FC-0D16-4575-A29F-2622D3DE0902}" colorId="8" showPageBreaks="1" showGridLines="0" zeroValues="0" fitToPage="1" printArea="1" view="pageBreakPreview">
      <selection activeCell="V26" sqref="V26"/>
      <pageMargins left="0.25" right="0.25" top="0.75" bottom="0.75" header="0.3" footer="0.3"/>
      <printOptions horizontalCentered="1"/>
      <pageSetup paperSize="9" scale="82" orientation="portrait" r:id="rId1"/>
      <headerFooter alignWithMargins="0"/>
    </customSheetView>
    <customSheetView guid="{F1A91634-1227-4882-B727-F09768847CED}" scale="130" colorId="8" showPageBreaks="1" showGridLines="0" zeroValues="0" fitToPage="1" printArea="1">
      <selection activeCell="C43" sqref="C43"/>
      <pageMargins left="0.59055118110236227" right="0.59055118110236227" top="0.59055118110236227" bottom="0.39370078740157483" header="0.15748031496062992" footer="0.15748031496062992"/>
      <printOptions horizontalCentered="1"/>
      <pageSetup paperSize="9" scale="76" orientation="portrait" r:id="rId2"/>
      <headerFooter alignWithMargins="0"/>
    </customSheetView>
    <customSheetView guid="{C27DE090-7FDA-4852-9E44-0D3926F9288E}" scale="130" colorId="8" showPageBreaks="1" showGridLines="0" zeroValues="0" fitToPage="1" printArea="1">
      <selection activeCell="U20" sqref="U20"/>
      <pageMargins left="0.59055118110236227" right="0.59055118110236227" top="0.59055118110236227" bottom="0.39370078740157483" header="0.15748031496062992" footer="0.15748031496062992"/>
      <printOptions horizontalCentered="1"/>
      <pageSetup paperSize="9" scale="76" orientation="portrait" r:id="rId3"/>
      <headerFooter alignWithMargins="0"/>
    </customSheetView>
    <customSheetView guid="{9CF456AE-8BA4-A04A-93AF-EC61C1F9281B}" scale="130" colorId="8" showPageBreaks="1" showGridLines="0" zeroValues="0" fitToPage="1" printArea="1">
      <selection activeCell="U20" sqref="U20"/>
      <pageMargins left="0.59055118110236227" right="0.59055118110236227" top="0.59055118110236227" bottom="0.39370078740157483" header="0.15748031496062992" footer="0.15748031496062992"/>
      <printOptions horizontalCentered="1"/>
      <pageSetup paperSize="9" scale="65" orientation="portrait" r:id="rId4"/>
      <headerFooter alignWithMargins="0"/>
    </customSheetView>
    <customSheetView guid="{AFC86CE4-CB59-4B09-AE03-2929263E1338}" scale="130" colorId="8" showGridLines="0" zeroValues="0" fitToPage="1">
      <selection activeCell="U20" sqref="U20"/>
      <pageMargins left="0.59055118110236227" right="0.59055118110236227" top="0.59055118110236227" bottom="0.39370078740157483" header="0.15748031496062992" footer="0.15748031496062992"/>
      <printOptions horizontalCentered="1"/>
      <pageSetup paperSize="9" scale="76" orientation="portrait" r:id="rId5"/>
      <headerFooter alignWithMargins="0"/>
    </customSheetView>
    <customSheetView guid="{E73C4ED7-B489-4C87-92AD-120802244F4C}" scale="130" colorId="8" showPageBreaks="1" showGridLines="0" zeroValues="0" fitToPage="1" printArea="1">
      <selection activeCell="F56" sqref="F56"/>
      <pageMargins left="0.59055118110236227" right="0.59055118110236227" top="0.59055118110236227" bottom="0.39370078740157483" header="0.15748031496062992" footer="0.15748031496062992"/>
      <printOptions horizontalCentered="1"/>
      <pageSetup paperSize="9" scale="76" orientation="portrait" r:id="rId6"/>
      <headerFooter alignWithMargins="0"/>
    </customSheetView>
    <customSheetView guid="{042DE182-4B31-4B9B-AB8F-A8CD006CB1F6}" scale="130" colorId="8" showGridLines="0" zeroValues="0" fitToPage="1" topLeftCell="A25">
      <selection activeCell="C43" sqref="C43"/>
      <pageMargins left="0.59055118110236227" right="0.59055118110236227" top="0.59055118110236227" bottom="0.39370078740157483" header="0.15748031496062992" footer="0.15748031496062992"/>
      <printOptions horizontalCentered="1"/>
      <pageSetup paperSize="9" scale="76" orientation="portrait" r:id="rId7"/>
      <headerFooter alignWithMargins="0"/>
    </customSheetView>
  </customSheetViews>
  <mergeCells count="12">
    <mergeCell ref="E3:H4"/>
    <mergeCell ref="U2:Y5"/>
    <mergeCell ref="I15:Q15"/>
    <mergeCell ref="I31:Q31"/>
    <mergeCell ref="I17:Q17"/>
    <mergeCell ref="I18:Q18"/>
    <mergeCell ref="I16:Q16"/>
    <mergeCell ref="I28:K28"/>
    <mergeCell ref="L28:N28"/>
    <mergeCell ref="O28:Q28"/>
    <mergeCell ref="O19:Q19"/>
    <mergeCell ref="R20:R21"/>
  </mergeCells>
  <phoneticPr fontId="0" type="noConversion"/>
  <printOptions horizontalCentered="1"/>
  <pageMargins left="0.25" right="0.25" top="0.75" bottom="0.75" header="0.3" footer="0.3"/>
  <pageSetup paperSize="9" scale="92" orientation="portrait" r:id="rId8"/>
  <headerFooter alignWithMargins="0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Q323"/>
  <sheetViews>
    <sheetView showGridLines="0" showZeros="0" tabSelected="1" view="pageBreakPreview" zoomScale="120" zoomScaleNormal="120" zoomScaleSheetLayoutView="120" workbookViewId="0">
      <selection activeCell="T11" sqref="T11"/>
    </sheetView>
  </sheetViews>
  <sheetFormatPr baseColWidth="10" defaultColWidth="12" defaultRowHeight="12"/>
  <cols>
    <col min="1" max="1" width="10.1640625" style="395" customWidth="1"/>
    <col min="2" max="2" width="46.6640625" style="395" customWidth="1"/>
    <col min="3" max="3" width="25.5" style="387" customWidth="1"/>
    <col min="4" max="4" width="9" style="385" bestFit="1" customWidth="1"/>
    <col min="5" max="5" width="3.6640625" style="393" customWidth="1"/>
    <col min="6" max="6" width="5.33203125" style="388" customWidth="1"/>
    <col min="7" max="7" width="3.6640625" style="393" customWidth="1"/>
    <col min="8" max="8" width="2.6640625" style="393" customWidth="1"/>
    <col min="9" max="10" width="3.5" style="393" customWidth="1"/>
    <col min="11" max="11" width="4" style="385" customWidth="1"/>
    <col min="12" max="13" width="4" style="394" customWidth="1"/>
    <col min="14" max="14" width="4" style="385" customWidth="1"/>
    <col min="15" max="16" width="4" style="394" customWidth="1"/>
    <col min="17" max="17" width="10.6640625" style="394" customWidth="1"/>
    <col min="18" max="18" width="4.83203125" style="394" customWidth="1"/>
    <col min="19" max="20" width="10.6640625" style="390" customWidth="1"/>
    <col min="21" max="21" width="10.6640625" style="394" customWidth="1"/>
    <col min="22" max="22" width="9.1640625" style="393" customWidth="1"/>
    <col min="23" max="173" width="9.1640625" style="394" customWidth="1"/>
    <col min="174" max="16384" width="12" style="385"/>
  </cols>
  <sheetData>
    <row r="1" spans="1:173" ht="16.5" customHeight="1">
      <c r="A1" s="385" t="s">
        <v>501</v>
      </c>
      <c r="B1" s="386" t="s">
        <v>145</v>
      </c>
      <c r="E1" s="620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T1" s="391"/>
      <c r="U1" s="392" t="s">
        <v>43</v>
      </c>
    </row>
    <row r="2" spans="1:173" ht="9.75" customHeight="1">
      <c r="A2" s="543"/>
      <c r="B2" s="386"/>
      <c r="E2" s="620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T2" s="391"/>
      <c r="U2" s="392"/>
    </row>
    <row r="3" spans="1:173" ht="9.75" customHeight="1">
      <c r="A3" s="543"/>
      <c r="B3" s="386"/>
      <c r="E3" s="620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T3" s="391"/>
      <c r="U3" s="392"/>
    </row>
    <row r="4" spans="1:173" ht="9.75" customHeight="1">
      <c r="B4" s="386"/>
      <c r="D4" s="396"/>
      <c r="E4" s="620"/>
      <c r="F4" s="397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389"/>
      <c r="T4" s="389"/>
      <c r="U4" s="622"/>
    </row>
    <row r="5" spans="1:173" ht="9.75" customHeight="1">
      <c r="A5" s="398" t="s">
        <v>121</v>
      </c>
      <c r="B5" s="399" t="s">
        <v>64</v>
      </c>
      <c r="C5" s="400" t="s">
        <v>4</v>
      </c>
      <c r="D5" s="401" t="s">
        <v>21</v>
      </c>
      <c r="E5" s="717" t="s">
        <v>119</v>
      </c>
      <c r="F5" s="712"/>
      <c r="G5" s="712"/>
      <c r="H5" s="712"/>
      <c r="I5" s="712"/>
      <c r="J5" s="713"/>
      <c r="K5" s="712" t="s">
        <v>50</v>
      </c>
      <c r="L5" s="712"/>
      <c r="M5" s="712"/>
      <c r="N5" s="712"/>
      <c r="O5" s="712"/>
      <c r="P5" s="713"/>
      <c r="Q5" s="619" t="s">
        <v>22</v>
      </c>
      <c r="R5" s="607" t="s">
        <v>539</v>
      </c>
      <c r="S5" s="598" t="s">
        <v>46</v>
      </c>
      <c r="T5" s="404" t="s">
        <v>47</v>
      </c>
      <c r="U5" s="405" t="s">
        <v>23</v>
      </c>
    </row>
    <row r="6" spans="1:173" ht="9.75" customHeight="1">
      <c r="A6" s="406"/>
      <c r="B6" s="407"/>
      <c r="C6" s="408" t="s">
        <v>116</v>
      </c>
      <c r="D6" s="409"/>
      <c r="E6" s="718" t="s">
        <v>118</v>
      </c>
      <c r="F6" s="719"/>
      <c r="G6" s="719"/>
      <c r="H6" s="719"/>
      <c r="I6" s="719"/>
      <c r="J6" s="720"/>
      <c r="K6" s="387"/>
      <c r="L6" s="620" t="s">
        <v>250</v>
      </c>
      <c r="M6" s="410"/>
      <c r="N6" s="387"/>
      <c r="O6" s="620" t="s">
        <v>248</v>
      </c>
      <c r="P6" s="411"/>
      <c r="R6" s="630" t="s">
        <v>540</v>
      </c>
      <c r="S6" s="628" t="s">
        <v>48</v>
      </c>
      <c r="T6" s="413" t="s">
        <v>257</v>
      </c>
      <c r="U6" s="414" t="s">
        <v>279</v>
      </c>
    </row>
    <row r="7" spans="1:173" ht="9.75" customHeight="1">
      <c r="A7" s="415"/>
      <c r="B7" s="416"/>
      <c r="C7" s="417" t="s">
        <v>3</v>
      </c>
      <c r="D7" s="418"/>
      <c r="E7" s="721" t="s">
        <v>73</v>
      </c>
      <c r="F7" s="722"/>
      <c r="G7" s="722"/>
      <c r="H7" s="722"/>
      <c r="I7" s="722"/>
      <c r="J7" s="723"/>
      <c r="K7" s="609" t="s">
        <v>5</v>
      </c>
      <c r="L7" s="610" t="s">
        <v>6</v>
      </c>
      <c r="M7" s="610" t="s">
        <v>7</v>
      </c>
      <c r="N7" s="610" t="s">
        <v>5</v>
      </c>
      <c r="O7" s="610" t="s">
        <v>6</v>
      </c>
      <c r="P7" s="419" t="s">
        <v>7</v>
      </c>
      <c r="Q7" s="621"/>
      <c r="R7" s="608"/>
      <c r="S7" s="628" t="s">
        <v>256</v>
      </c>
      <c r="T7" s="413"/>
      <c r="U7" s="420" t="s">
        <v>24</v>
      </c>
    </row>
    <row r="8" spans="1:173" s="394" customFormat="1" ht="10.5" customHeight="1">
      <c r="A8" s="421"/>
      <c r="B8" s="422"/>
      <c r="C8" s="423"/>
      <c r="D8" s="424"/>
      <c r="E8" s="613"/>
      <c r="F8" s="613"/>
      <c r="G8" s="613"/>
      <c r="H8" s="613"/>
      <c r="I8" s="613"/>
      <c r="J8" s="613"/>
      <c r="K8" s="425"/>
      <c r="L8" s="426"/>
      <c r="M8" s="426"/>
      <c r="N8" s="426"/>
      <c r="O8" s="426"/>
      <c r="P8" s="424"/>
      <c r="Q8" s="615"/>
      <c r="R8" s="425"/>
      <c r="S8" s="614"/>
      <c r="T8" s="424"/>
      <c r="U8" s="612"/>
      <c r="V8" s="393"/>
    </row>
    <row r="9" spans="1:173" s="395" customFormat="1" ht="10.5" customHeight="1">
      <c r="A9" s="421"/>
      <c r="B9" s="416" t="s">
        <v>34</v>
      </c>
      <c r="C9" s="428"/>
      <c r="D9" s="429"/>
      <c r="E9" s="624"/>
      <c r="F9" s="624"/>
      <c r="G9" s="624"/>
      <c r="H9" s="624"/>
      <c r="I9" s="624"/>
      <c r="J9" s="624"/>
      <c r="K9" s="623"/>
      <c r="L9" s="430"/>
      <c r="M9" s="431"/>
      <c r="N9" s="624"/>
      <c r="O9" s="430"/>
      <c r="P9" s="432"/>
      <c r="Q9" s="433"/>
      <c r="R9" s="631"/>
      <c r="S9" s="431" t="s">
        <v>2</v>
      </c>
      <c r="T9" s="435"/>
      <c r="U9" s="623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/>
      <c r="CX9" s="436"/>
      <c r="CY9" s="436"/>
      <c r="CZ9" s="436"/>
      <c r="DA9" s="436"/>
      <c r="DB9" s="436"/>
      <c r="DC9" s="436"/>
      <c r="DD9" s="436"/>
      <c r="DE9" s="436"/>
      <c r="DF9" s="436"/>
      <c r="DG9" s="436"/>
      <c r="DH9" s="436"/>
      <c r="DI9" s="436"/>
      <c r="DJ9" s="436"/>
      <c r="DK9" s="436"/>
      <c r="DL9" s="436"/>
      <c r="DM9" s="436"/>
      <c r="DN9" s="436"/>
      <c r="DO9" s="436"/>
      <c r="DP9" s="436"/>
      <c r="DQ9" s="436"/>
      <c r="DR9" s="436"/>
      <c r="DS9" s="436"/>
      <c r="DT9" s="436"/>
      <c r="DU9" s="436"/>
      <c r="DV9" s="436"/>
      <c r="DW9" s="436"/>
      <c r="DX9" s="436"/>
      <c r="DY9" s="436"/>
      <c r="DZ9" s="436"/>
      <c r="EA9" s="436"/>
      <c r="EB9" s="436"/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6"/>
      <c r="EZ9" s="436"/>
      <c r="FA9" s="436"/>
      <c r="FB9" s="436"/>
      <c r="FC9" s="436"/>
      <c r="FD9" s="436"/>
      <c r="FE9" s="436"/>
      <c r="FF9" s="436"/>
      <c r="FG9" s="436"/>
      <c r="FH9" s="436"/>
      <c r="FI9" s="436"/>
      <c r="FJ9" s="436"/>
      <c r="FK9" s="436"/>
      <c r="FL9" s="436"/>
      <c r="FM9" s="436"/>
      <c r="FN9" s="436"/>
      <c r="FO9" s="436"/>
      <c r="FP9" s="436"/>
      <c r="FQ9" s="436"/>
    </row>
    <row r="10" spans="1:173" s="395" customFormat="1" ht="10.5" customHeight="1">
      <c r="A10" s="421" t="s">
        <v>454</v>
      </c>
      <c r="B10" s="437" t="s">
        <v>433</v>
      </c>
      <c r="C10" s="428" t="s">
        <v>307</v>
      </c>
      <c r="D10" s="429" t="s">
        <v>1</v>
      </c>
      <c r="E10" s="624"/>
      <c r="F10" s="624"/>
      <c r="G10" s="624" t="s">
        <v>93</v>
      </c>
      <c r="H10" s="624"/>
      <c r="I10" s="624"/>
      <c r="J10" s="624"/>
      <c r="K10" s="616">
        <v>2</v>
      </c>
      <c r="L10" s="438">
        <v>2</v>
      </c>
      <c r="M10" s="439"/>
      <c r="N10" s="617"/>
      <c r="O10" s="438"/>
      <c r="P10" s="618"/>
      <c r="Q10" s="492">
        <v>4</v>
      </c>
      <c r="R10" s="632"/>
      <c r="S10" s="431" t="s">
        <v>84</v>
      </c>
      <c r="T10" s="435"/>
      <c r="U10" s="623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6"/>
      <c r="CX10" s="436"/>
      <c r="CY10" s="436"/>
      <c r="CZ10" s="436"/>
      <c r="DA10" s="436"/>
      <c r="DB10" s="436"/>
      <c r="DC10" s="436"/>
      <c r="DD10" s="436"/>
      <c r="DE10" s="436"/>
      <c r="DF10" s="436"/>
      <c r="DG10" s="436"/>
      <c r="DH10" s="436"/>
      <c r="DI10" s="436"/>
      <c r="DJ10" s="436"/>
      <c r="DK10" s="436"/>
      <c r="DL10" s="436"/>
      <c r="DM10" s="436"/>
      <c r="DN10" s="436"/>
      <c r="DO10" s="436"/>
      <c r="DP10" s="436"/>
      <c r="DQ10" s="436"/>
      <c r="DR10" s="436"/>
      <c r="DS10" s="436"/>
      <c r="DT10" s="436"/>
      <c r="DU10" s="436"/>
      <c r="DV10" s="436"/>
      <c r="DW10" s="436"/>
      <c r="DX10" s="436"/>
      <c r="DY10" s="436"/>
      <c r="DZ10" s="436"/>
      <c r="EA10" s="436"/>
      <c r="EB10" s="436"/>
      <c r="EC10" s="436"/>
      <c r="ED10" s="436"/>
      <c r="EE10" s="436"/>
      <c r="EF10" s="43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6"/>
      <c r="EQ10" s="436"/>
      <c r="ER10" s="436"/>
      <c r="ES10" s="436"/>
      <c r="ET10" s="436"/>
      <c r="EU10" s="436"/>
      <c r="EV10" s="436"/>
      <c r="EW10" s="436"/>
      <c r="EX10" s="436"/>
      <c r="EY10" s="436"/>
      <c r="EZ10" s="436"/>
      <c r="FA10" s="436"/>
      <c r="FB10" s="436"/>
      <c r="FC10" s="436"/>
      <c r="FD10" s="436"/>
      <c r="FE10" s="436"/>
      <c r="FF10" s="436"/>
      <c r="FG10" s="436"/>
      <c r="FH10" s="436"/>
      <c r="FI10" s="436"/>
      <c r="FJ10" s="436"/>
      <c r="FK10" s="436"/>
      <c r="FL10" s="436"/>
      <c r="FM10" s="436"/>
      <c r="FN10" s="436"/>
      <c r="FO10" s="436"/>
      <c r="FP10" s="436"/>
      <c r="FQ10" s="436"/>
    </row>
    <row r="11" spans="1:173" s="395" customFormat="1" ht="10.5" customHeight="1">
      <c r="A11" s="421" t="s">
        <v>345</v>
      </c>
      <c r="B11" s="415" t="s">
        <v>337</v>
      </c>
      <c r="C11" s="428" t="s">
        <v>325</v>
      </c>
      <c r="D11" s="429" t="s">
        <v>1</v>
      </c>
      <c r="E11" s="624"/>
      <c r="F11" s="624"/>
      <c r="G11" s="624" t="s">
        <v>93</v>
      </c>
      <c r="H11" s="624"/>
      <c r="I11" s="624" t="s">
        <v>95</v>
      </c>
      <c r="J11" s="624" t="s">
        <v>52</v>
      </c>
      <c r="K11" s="616"/>
      <c r="L11" s="438"/>
      <c r="M11" s="439"/>
      <c r="N11" s="617">
        <v>2</v>
      </c>
      <c r="O11" s="438">
        <v>1</v>
      </c>
      <c r="P11" s="618"/>
      <c r="Q11" s="492">
        <v>4</v>
      </c>
      <c r="R11" s="632"/>
      <c r="S11" s="431" t="s">
        <v>83</v>
      </c>
      <c r="T11" s="435"/>
      <c r="U11" s="623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6"/>
      <c r="CI11" s="436"/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/>
      <c r="CX11" s="436"/>
      <c r="CY11" s="436"/>
      <c r="CZ11" s="436"/>
      <c r="DA11" s="436"/>
      <c r="DB11" s="436"/>
      <c r="DC11" s="436"/>
      <c r="DD11" s="436"/>
      <c r="DE11" s="436"/>
      <c r="DF11" s="436"/>
      <c r="DG11" s="436"/>
      <c r="DH11" s="436"/>
      <c r="DI11" s="436"/>
      <c r="DJ11" s="436"/>
      <c r="DK11" s="436"/>
      <c r="DL11" s="436"/>
      <c r="DM11" s="436"/>
      <c r="DN11" s="436"/>
      <c r="DO11" s="436"/>
      <c r="DP11" s="436"/>
      <c r="DQ11" s="436"/>
      <c r="DR11" s="436"/>
      <c r="DS11" s="436"/>
      <c r="DT11" s="436"/>
      <c r="DU11" s="436"/>
      <c r="DV11" s="436"/>
      <c r="DW11" s="436"/>
      <c r="DX11" s="436"/>
      <c r="DY11" s="436"/>
      <c r="DZ11" s="436"/>
      <c r="EA11" s="436"/>
      <c r="EB11" s="436"/>
      <c r="EC11" s="436"/>
      <c r="ED11" s="436"/>
      <c r="EE11" s="436"/>
      <c r="EF11" s="436"/>
      <c r="EG11" s="436"/>
      <c r="EH11" s="436"/>
      <c r="EI11" s="436"/>
      <c r="EJ11" s="436"/>
      <c r="EK11" s="436"/>
      <c r="EL11" s="436"/>
      <c r="EM11" s="436"/>
      <c r="EN11" s="436"/>
      <c r="EO11" s="436"/>
      <c r="EP11" s="436"/>
      <c r="EQ11" s="436"/>
      <c r="ER11" s="436"/>
      <c r="ES11" s="436"/>
      <c r="ET11" s="436"/>
      <c r="EU11" s="436"/>
      <c r="EV11" s="436"/>
      <c r="EW11" s="436"/>
      <c r="EX11" s="436"/>
      <c r="EY11" s="436"/>
      <c r="EZ11" s="436"/>
      <c r="FA11" s="436"/>
      <c r="FB11" s="436"/>
      <c r="FC11" s="436"/>
      <c r="FD11" s="436"/>
      <c r="FE11" s="436"/>
      <c r="FF11" s="436"/>
      <c r="FG11" s="436"/>
      <c r="FH11" s="436"/>
      <c r="FI11" s="436"/>
      <c r="FJ11" s="436"/>
      <c r="FK11" s="436"/>
      <c r="FL11" s="436"/>
      <c r="FM11" s="436"/>
      <c r="FN11" s="436"/>
      <c r="FO11" s="436"/>
      <c r="FP11" s="436"/>
      <c r="FQ11" s="436"/>
    </row>
    <row r="12" spans="1:173" s="394" customFormat="1" ht="10.5" customHeight="1">
      <c r="A12" s="421" t="s">
        <v>308</v>
      </c>
      <c r="B12" s="440" t="s">
        <v>404</v>
      </c>
      <c r="C12" s="428" t="s">
        <v>291</v>
      </c>
      <c r="D12" s="429" t="s">
        <v>1</v>
      </c>
      <c r="E12" s="613"/>
      <c r="F12" s="613"/>
      <c r="G12" s="624" t="s">
        <v>93</v>
      </c>
      <c r="H12" s="613"/>
      <c r="I12" s="613"/>
      <c r="J12" s="613"/>
      <c r="K12" s="441"/>
      <c r="L12" s="442"/>
      <c r="M12" s="442"/>
      <c r="N12" s="438">
        <v>2</v>
      </c>
      <c r="O12" s="438">
        <v>1</v>
      </c>
      <c r="P12" s="443"/>
      <c r="Q12" s="455">
        <v>3</v>
      </c>
      <c r="R12" s="434"/>
      <c r="S12" s="431" t="s">
        <v>83</v>
      </c>
      <c r="T12" s="444"/>
      <c r="U12" s="445"/>
      <c r="V12" s="393"/>
    </row>
    <row r="13" spans="1:173" s="394" customFormat="1" ht="10.5" customHeight="1">
      <c r="A13" s="421" t="s">
        <v>416</v>
      </c>
      <c r="B13" s="446" t="s">
        <v>417</v>
      </c>
      <c r="C13" s="428" t="s">
        <v>418</v>
      </c>
      <c r="D13" s="429" t="s">
        <v>1</v>
      </c>
      <c r="E13" s="613"/>
      <c r="F13" s="613"/>
      <c r="G13" s="624" t="s">
        <v>93</v>
      </c>
      <c r="H13" s="613"/>
      <c r="I13" s="613"/>
      <c r="J13" s="624" t="s">
        <v>52</v>
      </c>
      <c r="K13" s="616">
        <v>2</v>
      </c>
      <c r="L13" s="438">
        <v>1</v>
      </c>
      <c r="M13" s="447"/>
      <c r="N13" s="617"/>
      <c r="O13" s="438"/>
      <c r="P13" s="618"/>
      <c r="Q13" s="455">
        <v>3</v>
      </c>
      <c r="R13" s="434"/>
      <c r="S13" s="431" t="s">
        <v>84</v>
      </c>
      <c r="T13" s="444"/>
      <c r="U13" s="445"/>
      <c r="V13" s="393"/>
    </row>
    <row r="14" spans="1:173" s="395" customFormat="1" ht="10.5" customHeight="1">
      <c r="A14" s="421" t="s">
        <v>346</v>
      </c>
      <c r="B14" s="448" t="s">
        <v>326</v>
      </c>
      <c r="C14" s="428" t="s">
        <v>579</v>
      </c>
      <c r="D14" s="429" t="s">
        <v>1</v>
      </c>
      <c r="E14" s="624"/>
      <c r="F14" s="624"/>
      <c r="G14" s="624" t="s">
        <v>93</v>
      </c>
      <c r="H14" s="624"/>
      <c r="I14" s="624"/>
      <c r="J14" s="624"/>
      <c r="K14" s="616"/>
      <c r="L14" s="438"/>
      <c r="M14" s="439"/>
      <c r="N14" s="617">
        <v>2</v>
      </c>
      <c r="O14" s="438">
        <v>1</v>
      </c>
      <c r="P14" s="618"/>
      <c r="Q14" s="492">
        <v>3</v>
      </c>
      <c r="R14" s="632"/>
      <c r="S14" s="431" t="s">
        <v>83</v>
      </c>
      <c r="T14" s="435"/>
      <c r="U14" s="623"/>
      <c r="V14" s="449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6"/>
      <c r="DE14" s="436"/>
      <c r="DF14" s="436"/>
      <c r="DG14" s="436"/>
      <c r="DH14" s="436"/>
      <c r="DI14" s="436"/>
      <c r="DJ14" s="436"/>
      <c r="DK14" s="436"/>
      <c r="DL14" s="436"/>
      <c r="DM14" s="436"/>
      <c r="DN14" s="436"/>
      <c r="DO14" s="436"/>
      <c r="DP14" s="436"/>
      <c r="DQ14" s="436"/>
      <c r="DR14" s="436"/>
      <c r="DS14" s="436"/>
      <c r="DT14" s="436"/>
      <c r="DU14" s="436"/>
      <c r="DV14" s="436"/>
      <c r="DW14" s="436"/>
      <c r="DX14" s="436"/>
      <c r="DY14" s="436"/>
      <c r="DZ14" s="436"/>
      <c r="EA14" s="436"/>
      <c r="EB14" s="436"/>
      <c r="EC14" s="436"/>
      <c r="ED14" s="436"/>
      <c r="EE14" s="436"/>
      <c r="EF14" s="436"/>
      <c r="EG14" s="436"/>
      <c r="EH14" s="436"/>
      <c r="EI14" s="436"/>
      <c r="EJ14" s="436"/>
      <c r="EK14" s="436"/>
      <c r="EL14" s="436"/>
      <c r="EM14" s="436"/>
      <c r="EN14" s="436"/>
      <c r="EO14" s="436"/>
      <c r="EP14" s="436"/>
      <c r="EQ14" s="436"/>
      <c r="ER14" s="436"/>
      <c r="ES14" s="436"/>
      <c r="ET14" s="436"/>
      <c r="EU14" s="436"/>
      <c r="EV14" s="436"/>
      <c r="EW14" s="436"/>
      <c r="EX14" s="436"/>
      <c r="EY14" s="436"/>
      <c r="EZ14" s="436"/>
      <c r="FA14" s="436"/>
      <c r="FB14" s="436"/>
      <c r="FC14" s="436"/>
      <c r="FD14" s="436"/>
      <c r="FE14" s="436"/>
      <c r="FF14" s="436"/>
      <c r="FG14" s="436"/>
      <c r="FH14" s="436"/>
      <c r="FI14" s="436"/>
      <c r="FJ14" s="436"/>
      <c r="FK14" s="436"/>
      <c r="FL14" s="436"/>
      <c r="FM14" s="436"/>
      <c r="FN14" s="436"/>
      <c r="FO14" s="436"/>
      <c r="FP14" s="436"/>
      <c r="FQ14" s="436"/>
    </row>
    <row r="15" spans="1:173" s="395" customFormat="1" ht="10.5" customHeight="1">
      <c r="A15" s="421" t="s">
        <v>461</v>
      </c>
      <c r="B15" s="421" t="s">
        <v>480</v>
      </c>
      <c r="C15" s="428" t="s">
        <v>434</v>
      </c>
      <c r="D15" s="429" t="s">
        <v>1</v>
      </c>
      <c r="E15" s="624"/>
      <c r="F15" s="624"/>
      <c r="G15" s="624" t="s">
        <v>93</v>
      </c>
      <c r="H15" s="624" t="s">
        <v>94</v>
      </c>
      <c r="I15" s="624" t="s">
        <v>95</v>
      </c>
      <c r="J15" s="624" t="s">
        <v>52</v>
      </c>
      <c r="K15" s="616">
        <v>2</v>
      </c>
      <c r="L15" s="438"/>
      <c r="M15" s="439">
        <v>1</v>
      </c>
      <c r="N15" s="617"/>
      <c r="O15" s="438"/>
      <c r="P15" s="618"/>
      <c r="Q15" s="492">
        <v>3</v>
      </c>
      <c r="R15" s="632"/>
      <c r="S15" s="431" t="s">
        <v>84</v>
      </c>
      <c r="T15" s="435"/>
      <c r="U15" s="623"/>
      <c r="V15" s="449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/>
      <c r="FF15" s="436"/>
      <c r="FG15" s="436"/>
      <c r="FH15" s="436"/>
      <c r="FI15" s="436"/>
      <c r="FJ15" s="436"/>
      <c r="FK15" s="436"/>
      <c r="FL15" s="436"/>
      <c r="FM15" s="436"/>
      <c r="FN15" s="436"/>
      <c r="FO15" s="436"/>
      <c r="FP15" s="436"/>
      <c r="FQ15" s="436"/>
    </row>
    <row r="16" spans="1:173" s="395" customFormat="1" ht="10.5" customHeight="1">
      <c r="A16" s="421" t="s">
        <v>284</v>
      </c>
      <c r="B16" s="421" t="s">
        <v>263</v>
      </c>
      <c r="C16" s="428" t="s">
        <v>466</v>
      </c>
      <c r="D16" s="429" t="s">
        <v>1</v>
      </c>
      <c r="E16" s="624"/>
      <c r="F16" s="624"/>
      <c r="G16" s="624" t="s">
        <v>93</v>
      </c>
      <c r="H16" s="624"/>
      <c r="I16" s="624"/>
      <c r="J16" s="624"/>
      <c r="K16" s="616"/>
      <c r="L16" s="438"/>
      <c r="M16" s="439"/>
      <c r="N16" s="617">
        <v>2</v>
      </c>
      <c r="O16" s="438">
        <v>1</v>
      </c>
      <c r="P16" s="618"/>
      <c r="Q16" s="492">
        <v>3</v>
      </c>
      <c r="R16" s="632"/>
      <c r="S16" s="431" t="s">
        <v>52</v>
      </c>
      <c r="T16" s="435" t="s">
        <v>49</v>
      </c>
      <c r="U16" s="623"/>
      <c r="V16" s="449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6"/>
      <c r="CI16" s="436"/>
      <c r="CJ16" s="436"/>
      <c r="CK16" s="436"/>
      <c r="CL16" s="436"/>
      <c r="CM16" s="436"/>
      <c r="CN16" s="436"/>
      <c r="CO16" s="436"/>
      <c r="CP16" s="436"/>
      <c r="CQ16" s="436"/>
      <c r="CR16" s="436"/>
      <c r="CS16" s="436"/>
      <c r="CT16" s="436"/>
      <c r="CU16" s="436"/>
      <c r="CV16" s="436"/>
      <c r="CW16" s="436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  <c r="DI16" s="436"/>
      <c r="DJ16" s="436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6"/>
      <c r="DX16" s="436"/>
      <c r="DY16" s="436"/>
      <c r="DZ16" s="436"/>
      <c r="EA16" s="436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  <c r="EZ16" s="436"/>
      <c r="FA16" s="436"/>
      <c r="FB16" s="436"/>
      <c r="FC16" s="436"/>
      <c r="FD16" s="436"/>
      <c r="FE16" s="436"/>
      <c r="FF16" s="436"/>
      <c r="FG16" s="436"/>
      <c r="FH16" s="436"/>
      <c r="FI16" s="436"/>
      <c r="FJ16" s="436"/>
      <c r="FK16" s="436"/>
      <c r="FL16" s="436"/>
      <c r="FM16" s="436"/>
      <c r="FN16" s="436"/>
      <c r="FO16" s="436"/>
      <c r="FP16" s="436"/>
      <c r="FQ16" s="436"/>
    </row>
    <row r="17" spans="1:173" s="395" customFormat="1" ht="10.5" customHeight="1">
      <c r="A17" s="421" t="s">
        <v>147</v>
      </c>
      <c r="B17" s="421" t="s">
        <v>252</v>
      </c>
      <c r="C17" s="428" t="s">
        <v>329</v>
      </c>
      <c r="D17" s="429" t="s">
        <v>1</v>
      </c>
      <c r="E17" s="624"/>
      <c r="F17" s="624"/>
      <c r="G17" s="624" t="s">
        <v>93</v>
      </c>
      <c r="H17" s="624"/>
      <c r="I17" s="624"/>
      <c r="J17" s="624" t="s">
        <v>52</v>
      </c>
      <c r="K17" s="616"/>
      <c r="L17" s="438"/>
      <c r="M17" s="439"/>
      <c r="N17" s="617">
        <v>2</v>
      </c>
      <c r="O17" s="438">
        <v>1</v>
      </c>
      <c r="P17" s="618"/>
      <c r="Q17" s="492">
        <f>SUM(K17:P17)</f>
        <v>3</v>
      </c>
      <c r="R17" s="632"/>
      <c r="S17" s="431" t="s">
        <v>83</v>
      </c>
      <c r="T17" s="435"/>
      <c r="U17" s="623"/>
      <c r="V17" s="449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6"/>
      <c r="BO17" s="436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  <c r="CA17" s="436"/>
      <c r="CB17" s="436"/>
      <c r="CC17" s="436"/>
      <c r="CD17" s="436"/>
      <c r="CE17" s="436"/>
      <c r="CF17" s="436"/>
      <c r="CG17" s="436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/>
      <c r="CR17" s="436"/>
      <c r="CS17" s="436"/>
      <c r="CT17" s="436"/>
      <c r="CU17" s="436"/>
      <c r="CV17" s="436"/>
      <c r="CW17" s="436"/>
      <c r="CX17" s="436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6"/>
      <c r="DJ17" s="436"/>
      <c r="DK17" s="436"/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436"/>
      <c r="DX17" s="436"/>
      <c r="DY17" s="436"/>
      <c r="DZ17" s="436"/>
      <c r="EA17" s="436"/>
      <c r="EB17" s="436"/>
      <c r="EC17" s="436"/>
      <c r="ED17" s="436"/>
      <c r="EE17" s="436"/>
      <c r="EF17" s="436"/>
      <c r="EG17" s="436"/>
      <c r="EH17" s="436"/>
      <c r="EI17" s="436"/>
      <c r="EJ17" s="436"/>
      <c r="EK17" s="436"/>
      <c r="EL17" s="436"/>
      <c r="EM17" s="436"/>
      <c r="EN17" s="436"/>
      <c r="EO17" s="436"/>
      <c r="EP17" s="436"/>
      <c r="EQ17" s="436"/>
      <c r="ER17" s="436"/>
      <c r="ES17" s="436"/>
      <c r="ET17" s="436"/>
      <c r="EU17" s="436"/>
      <c r="EV17" s="436"/>
      <c r="EW17" s="436"/>
      <c r="EX17" s="436"/>
      <c r="EY17" s="436"/>
      <c r="EZ17" s="436"/>
      <c r="FA17" s="436"/>
      <c r="FB17" s="436"/>
      <c r="FC17" s="436"/>
      <c r="FD17" s="436"/>
      <c r="FE17" s="436"/>
      <c r="FF17" s="436"/>
      <c r="FG17" s="436"/>
      <c r="FH17" s="436"/>
      <c r="FI17" s="436"/>
      <c r="FJ17" s="436"/>
      <c r="FK17" s="436"/>
      <c r="FL17" s="436"/>
      <c r="FM17" s="436"/>
      <c r="FN17" s="436"/>
      <c r="FO17" s="436"/>
      <c r="FP17" s="436"/>
      <c r="FQ17" s="436"/>
    </row>
    <row r="18" spans="1:173" s="395" customFormat="1" ht="10.5" customHeight="1">
      <c r="A18" s="421"/>
      <c r="B18" s="448"/>
      <c r="C18" s="428"/>
      <c r="D18" s="429"/>
      <c r="E18" s="624"/>
      <c r="F18" s="624"/>
      <c r="G18" s="624"/>
      <c r="H18" s="624"/>
      <c r="I18" s="624"/>
      <c r="J18" s="624"/>
      <c r="K18" s="616"/>
      <c r="L18" s="438"/>
      <c r="M18" s="439"/>
      <c r="N18" s="617"/>
      <c r="O18" s="438"/>
      <c r="P18" s="618"/>
      <c r="Q18" s="492"/>
      <c r="R18" s="632"/>
      <c r="S18" s="431"/>
      <c r="T18" s="435"/>
      <c r="U18" s="623"/>
      <c r="V18" s="449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  <c r="FP18" s="436"/>
      <c r="FQ18" s="436"/>
    </row>
    <row r="19" spans="1:173" s="395" customFormat="1" ht="10.5" customHeight="1">
      <c r="A19" s="421"/>
      <c r="B19" s="450" t="s">
        <v>35</v>
      </c>
      <c r="C19" s="428"/>
      <c r="D19" s="429"/>
      <c r="E19" s="624"/>
      <c r="F19" s="624"/>
      <c r="G19" s="624"/>
      <c r="H19" s="624"/>
      <c r="I19" s="624"/>
      <c r="J19" s="624"/>
      <c r="K19" s="616"/>
      <c r="L19" s="438"/>
      <c r="M19" s="439"/>
      <c r="N19" s="617"/>
      <c r="O19" s="438"/>
      <c r="P19" s="618"/>
      <c r="Q19" s="493"/>
      <c r="R19" s="631"/>
      <c r="S19" s="431"/>
      <c r="T19" s="435"/>
      <c r="U19" s="623"/>
      <c r="V19" s="449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6"/>
      <c r="FL19" s="436"/>
      <c r="FM19" s="436"/>
      <c r="FN19" s="436"/>
      <c r="FO19" s="436"/>
      <c r="FP19" s="436"/>
      <c r="FQ19" s="436"/>
    </row>
    <row r="20" spans="1:173" s="395" customFormat="1" ht="18">
      <c r="A20" s="421" t="s">
        <v>453</v>
      </c>
      <c r="B20" s="448" t="s">
        <v>547</v>
      </c>
      <c r="C20" s="428" t="s">
        <v>286</v>
      </c>
      <c r="D20" s="429" t="s">
        <v>1</v>
      </c>
      <c r="E20" s="624"/>
      <c r="F20" s="624"/>
      <c r="G20" s="624" t="s">
        <v>93</v>
      </c>
      <c r="H20" s="624"/>
      <c r="I20" s="624" t="s">
        <v>95</v>
      </c>
      <c r="J20" s="624"/>
      <c r="K20" s="616">
        <v>2</v>
      </c>
      <c r="L20" s="438">
        <v>1</v>
      </c>
      <c r="M20" s="439"/>
      <c r="N20" s="617"/>
      <c r="O20" s="438"/>
      <c r="P20" s="618"/>
      <c r="Q20" s="492">
        <v>3</v>
      </c>
      <c r="R20" s="632">
        <v>15</v>
      </c>
      <c r="S20" s="431" t="s">
        <v>53</v>
      </c>
      <c r="T20" s="633" t="s">
        <v>541</v>
      </c>
      <c r="U20" s="634"/>
      <c r="V20" s="449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6"/>
      <c r="DA20" s="436"/>
      <c r="DB20" s="436"/>
      <c r="DC20" s="436"/>
      <c r="DD20" s="436"/>
      <c r="DE20" s="436"/>
      <c r="DF20" s="436"/>
      <c r="DG20" s="436"/>
      <c r="DH20" s="436"/>
      <c r="DI20" s="436"/>
      <c r="DJ20" s="436"/>
      <c r="DK20" s="436"/>
      <c r="DL20" s="436"/>
      <c r="DM20" s="436"/>
      <c r="DN20" s="436"/>
      <c r="DO20" s="436"/>
      <c r="DP20" s="436"/>
      <c r="DQ20" s="436"/>
      <c r="DR20" s="436"/>
      <c r="DS20" s="436"/>
      <c r="DT20" s="436"/>
      <c r="DU20" s="436"/>
      <c r="DV20" s="436"/>
      <c r="DW20" s="436"/>
      <c r="DX20" s="436"/>
      <c r="DY20" s="436"/>
      <c r="DZ20" s="436"/>
      <c r="EA20" s="436"/>
      <c r="EB20" s="436"/>
      <c r="EC20" s="436"/>
      <c r="ED20" s="436"/>
      <c r="EE20" s="436"/>
      <c r="EF20" s="436"/>
      <c r="EG20" s="436"/>
      <c r="EH20" s="436"/>
      <c r="EI20" s="436"/>
      <c r="EJ20" s="436"/>
      <c r="EK20" s="436"/>
      <c r="EL20" s="436"/>
      <c r="EM20" s="436"/>
      <c r="EN20" s="436"/>
      <c r="EO20" s="436"/>
      <c r="EP20" s="436"/>
      <c r="EQ20" s="436"/>
      <c r="ER20" s="436"/>
      <c r="ES20" s="436"/>
      <c r="ET20" s="436"/>
      <c r="EU20" s="436"/>
      <c r="EV20" s="436"/>
      <c r="EW20" s="436"/>
      <c r="EX20" s="436"/>
      <c r="EY20" s="436"/>
      <c r="EZ20" s="436"/>
      <c r="FA20" s="436"/>
      <c r="FB20" s="436"/>
      <c r="FC20" s="436"/>
      <c r="FD20" s="436"/>
      <c r="FE20" s="436"/>
      <c r="FF20" s="436"/>
      <c r="FG20" s="436"/>
      <c r="FH20" s="436"/>
      <c r="FI20" s="436"/>
      <c r="FJ20" s="436"/>
      <c r="FK20" s="436"/>
      <c r="FL20" s="436"/>
      <c r="FM20" s="436"/>
      <c r="FN20" s="436"/>
      <c r="FO20" s="436"/>
      <c r="FP20" s="436"/>
      <c r="FQ20" s="436"/>
    </row>
    <row r="21" spans="1:173" s="395" customFormat="1" ht="17.100000000000001" customHeight="1">
      <c r="A21" s="421" t="s">
        <v>347</v>
      </c>
      <c r="B21" s="451" t="s">
        <v>548</v>
      </c>
      <c r="C21" s="428" t="s">
        <v>575</v>
      </c>
      <c r="D21" s="429" t="s">
        <v>1</v>
      </c>
      <c r="E21" s="624"/>
      <c r="F21" s="624"/>
      <c r="G21" s="624"/>
      <c r="I21" s="624" t="s">
        <v>95</v>
      </c>
      <c r="J21" s="624"/>
      <c r="K21" s="616">
        <v>2</v>
      </c>
      <c r="L21" s="438">
        <v>1</v>
      </c>
      <c r="M21" s="439"/>
      <c r="N21" s="617"/>
      <c r="O21" s="438"/>
      <c r="P21" s="618"/>
      <c r="Q21" s="492">
        <v>3</v>
      </c>
      <c r="R21" s="632"/>
      <c r="S21" s="431" t="s">
        <v>53</v>
      </c>
      <c r="T21" s="435" t="s">
        <v>49</v>
      </c>
      <c r="U21" s="494"/>
      <c r="V21" s="449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</row>
    <row r="22" spans="1:173" s="395" customFormat="1" ht="10.5" customHeight="1">
      <c r="A22" s="421" t="s">
        <v>300</v>
      </c>
      <c r="B22" s="421" t="s">
        <v>339</v>
      </c>
      <c r="C22" s="428" t="s">
        <v>302</v>
      </c>
      <c r="D22" s="429" t="s">
        <v>1</v>
      </c>
      <c r="E22" s="624"/>
      <c r="F22" s="624"/>
      <c r="G22" s="624" t="s">
        <v>93</v>
      </c>
      <c r="H22" s="624"/>
      <c r="I22" s="624"/>
      <c r="J22" s="624"/>
      <c r="K22" s="616">
        <v>2</v>
      </c>
      <c r="L22" s="438">
        <v>2</v>
      </c>
      <c r="M22" s="439"/>
      <c r="N22" s="617"/>
      <c r="O22" s="438"/>
      <c r="P22" s="618"/>
      <c r="Q22" s="626">
        <f>SUM(K22:P22)</f>
        <v>4</v>
      </c>
      <c r="R22" s="632">
        <v>36</v>
      </c>
      <c r="S22" s="624" t="s">
        <v>84</v>
      </c>
      <c r="T22" s="435" t="s">
        <v>363</v>
      </c>
      <c r="U22" s="623"/>
      <c r="V22" s="449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  <c r="FP22" s="436"/>
      <c r="FQ22" s="436"/>
    </row>
    <row r="23" spans="1:173" s="395" customFormat="1" ht="20.45" customHeight="1">
      <c r="A23" s="497" t="s">
        <v>148</v>
      </c>
      <c r="B23" s="498" t="s">
        <v>549</v>
      </c>
      <c r="C23" s="499" t="s">
        <v>280</v>
      </c>
      <c r="D23" s="541" t="s">
        <v>1</v>
      </c>
      <c r="E23" s="500"/>
      <c r="F23" s="500"/>
      <c r="G23" s="500" t="s">
        <v>93</v>
      </c>
      <c r="H23" s="500"/>
      <c r="I23" s="500" t="s">
        <v>95</v>
      </c>
      <c r="J23" s="500"/>
      <c r="K23" s="501">
        <v>2</v>
      </c>
      <c r="L23" s="502">
        <v>1</v>
      </c>
      <c r="M23" s="503"/>
      <c r="N23" s="504"/>
      <c r="O23" s="502"/>
      <c r="P23" s="505"/>
      <c r="Q23" s="506">
        <f>SUM(K23:P23)</f>
        <v>3</v>
      </c>
      <c r="R23" s="635"/>
      <c r="S23" s="629" t="s">
        <v>53</v>
      </c>
      <c r="T23" s="507" t="s">
        <v>51</v>
      </c>
      <c r="U23" s="643" t="s">
        <v>533</v>
      </c>
      <c r="V23" s="449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6"/>
      <c r="EE23" s="436"/>
      <c r="EF23" s="436"/>
      <c r="EG23" s="436"/>
      <c r="EH23" s="436"/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6"/>
      <c r="EY23" s="436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436"/>
      <c r="FL23" s="436"/>
      <c r="FM23" s="436"/>
      <c r="FN23" s="436"/>
      <c r="FO23" s="436"/>
      <c r="FP23" s="436"/>
      <c r="FQ23" s="436"/>
    </row>
    <row r="24" spans="1:173" s="395" customFormat="1" ht="10.5" customHeight="1">
      <c r="A24" s="421"/>
      <c r="B24" s="421"/>
      <c r="C24" s="428"/>
      <c r="D24" s="429"/>
      <c r="E24" s="624"/>
      <c r="F24" s="624"/>
      <c r="G24" s="624"/>
      <c r="H24" s="624"/>
      <c r="I24" s="624"/>
      <c r="J24" s="624"/>
      <c r="K24" s="616"/>
      <c r="L24" s="438"/>
      <c r="M24" s="439"/>
      <c r="N24" s="617"/>
      <c r="O24" s="438"/>
      <c r="P24" s="618"/>
      <c r="Q24" s="492"/>
      <c r="R24" s="632"/>
      <c r="S24" s="431"/>
      <c r="T24" s="435"/>
      <c r="U24" s="612"/>
      <c r="V24" s="449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/>
      <c r="CX24" s="436"/>
      <c r="CY24" s="436"/>
      <c r="CZ24" s="436"/>
      <c r="DA24" s="436"/>
      <c r="DB24" s="436"/>
      <c r="DC24" s="436"/>
      <c r="DD24" s="436"/>
      <c r="DE24" s="436"/>
      <c r="DF24" s="436"/>
      <c r="DG24" s="436"/>
      <c r="DH24" s="436"/>
      <c r="DI24" s="436"/>
      <c r="DJ24" s="436"/>
      <c r="DK24" s="436"/>
      <c r="DL24" s="436"/>
      <c r="DM24" s="436"/>
      <c r="DN24" s="436"/>
      <c r="DO24" s="436"/>
      <c r="DP24" s="436"/>
      <c r="DQ24" s="436"/>
      <c r="DR24" s="436"/>
      <c r="DS24" s="436"/>
      <c r="DT24" s="436"/>
      <c r="DU24" s="436"/>
      <c r="DV24" s="436"/>
      <c r="DW24" s="436"/>
      <c r="DX24" s="436"/>
      <c r="DY24" s="436"/>
      <c r="DZ24" s="436"/>
      <c r="EA24" s="436"/>
      <c r="EB24" s="436"/>
      <c r="EC24" s="436"/>
      <c r="ED24" s="436"/>
      <c r="EE24" s="436"/>
      <c r="EF24" s="436"/>
      <c r="EG24" s="436"/>
      <c r="EH24" s="436"/>
      <c r="EI24" s="436"/>
      <c r="EJ24" s="436"/>
      <c r="EK24" s="436"/>
      <c r="EL24" s="436"/>
      <c r="EM24" s="436"/>
      <c r="EN24" s="436"/>
      <c r="EO24" s="436"/>
      <c r="EP24" s="436"/>
      <c r="EQ24" s="436"/>
      <c r="ER24" s="436"/>
      <c r="ES24" s="436"/>
      <c r="ET24" s="436"/>
      <c r="EU24" s="436"/>
      <c r="EV24" s="436"/>
      <c r="EW24" s="436"/>
      <c r="EX24" s="436"/>
      <c r="EY24" s="436"/>
      <c r="EZ24" s="436"/>
      <c r="FA24" s="436"/>
      <c r="FB24" s="436"/>
      <c r="FC24" s="436"/>
      <c r="FD24" s="436"/>
      <c r="FE24" s="436"/>
      <c r="FF24" s="436"/>
      <c r="FG24" s="436"/>
      <c r="FH24" s="436"/>
      <c r="FI24" s="436"/>
      <c r="FJ24" s="436"/>
      <c r="FK24" s="436"/>
      <c r="FL24" s="436"/>
      <c r="FM24" s="436"/>
      <c r="FN24" s="436"/>
      <c r="FO24" s="436"/>
      <c r="FP24" s="436"/>
      <c r="FQ24" s="436"/>
    </row>
    <row r="25" spans="1:173" s="395" customFormat="1" ht="10.5" customHeight="1">
      <c r="A25" s="421"/>
      <c r="B25" s="450" t="s">
        <v>36</v>
      </c>
      <c r="C25" s="428"/>
      <c r="D25" s="429"/>
      <c r="E25" s="624"/>
      <c r="F25" s="624"/>
      <c r="G25" s="624"/>
      <c r="H25" s="624"/>
      <c r="I25" s="624"/>
      <c r="J25" s="624"/>
      <c r="K25" s="616"/>
      <c r="L25" s="438"/>
      <c r="M25" s="439"/>
      <c r="N25" s="617"/>
      <c r="O25" s="438"/>
      <c r="P25" s="618"/>
      <c r="Q25" s="627"/>
      <c r="R25" s="631"/>
      <c r="S25" s="431"/>
      <c r="T25" s="435"/>
      <c r="U25" s="623"/>
      <c r="V25" s="449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6"/>
      <c r="DE25" s="436"/>
      <c r="DF25" s="436"/>
      <c r="DG25" s="436"/>
      <c r="DH25" s="436"/>
      <c r="DI25" s="436"/>
      <c r="DJ25" s="436"/>
      <c r="DK25" s="436"/>
      <c r="DL25" s="436"/>
      <c r="DM25" s="436"/>
      <c r="DN25" s="436"/>
      <c r="DO25" s="436"/>
      <c r="DP25" s="436"/>
      <c r="DQ25" s="436"/>
      <c r="DR25" s="436"/>
      <c r="DS25" s="436"/>
      <c r="DT25" s="436"/>
      <c r="DU25" s="436"/>
      <c r="DV25" s="436"/>
      <c r="DW25" s="436"/>
      <c r="DX25" s="436"/>
      <c r="DY25" s="436"/>
      <c r="DZ25" s="436"/>
      <c r="EA25" s="436"/>
      <c r="EB25" s="436"/>
      <c r="EC25" s="436"/>
      <c r="ED25" s="436"/>
      <c r="EE25" s="436"/>
      <c r="EF25" s="436"/>
      <c r="EG25" s="436"/>
      <c r="EH25" s="436"/>
      <c r="EI25" s="436"/>
      <c r="EJ25" s="436"/>
      <c r="EK25" s="436"/>
      <c r="EL25" s="436"/>
      <c r="EM25" s="436"/>
      <c r="EN25" s="436"/>
      <c r="EO25" s="436"/>
      <c r="EP25" s="436"/>
      <c r="EQ25" s="436"/>
      <c r="ER25" s="436"/>
      <c r="ES25" s="436"/>
      <c r="ET25" s="436"/>
      <c r="EU25" s="436"/>
      <c r="EV25" s="436"/>
      <c r="EW25" s="436"/>
      <c r="EX25" s="436"/>
      <c r="EY25" s="436"/>
      <c r="EZ25" s="436"/>
      <c r="FA25" s="436"/>
      <c r="FB25" s="436"/>
      <c r="FC25" s="436"/>
      <c r="FD25" s="436"/>
      <c r="FE25" s="436"/>
      <c r="FF25" s="436"/>
      <c r="FG25" s="436"/>
      <c r="FH25" s="436"/>
      <c r="FI25" s="436"/>
      <c r="FJ25" s="436"/>
      <c r="FK25" s="436"/>
      <c r="FL25" s="436"/>
      <c r="FM25" s="436"/>
      <c r="FN25" s="436"/>
      <c r="FO25" s="436"/>
      <c r="FP25" s="436"/>
      <c r="FQ25" s="436"/>
    </row>
    <row r="26" spans="1:173" s="395" customFormat="1" ht="10.5" customHeight="1">
      <c r="A26" s="421" t="s">
        <v>149</v>
      </c>
      <c r="B26" s="421" t="s">
        <v>338</v>
      </c>
      <c r="C26" s="428" t="s">
        <v>499</v>
      </c>
      <c r="D26" s="429" t="s">
        <v>26</v>
      </c>
      <c r="E26" s="624"/>
      <c r="F26" s="624"/>
      <c r="G26" s="624"/>
      <c r="H26" s="624"/>
      <c r="I26" s="624" t="s">
        <v>95</v>
      </c>
      <c r="J26" s="624"/>
      <c r="K26" s="616">
        <v>2</v>
      </c>
      <c r="L26" s="438">
        <v>1</v>
      </c>
      <c r="M26" s="439"/>
      <c r="N26" s="617"/>
      <c r="O26" s="438"/>
      <c r="P26" s="618"/>
      <c r="Q26" s="626">
        <f t="shared" ref="Q26:Q33" si="0">SUM(K26:P26)</f>
        <v>3</v>
      </c>
      <c r="R26" s="632"/>
      <c r="S26" s="431" t="s">
        <v>53</v>
      </c>
      <c r="T26" s="435" t="s">
        <v>51</v>
      </c>
      <c r="U26" s="623"/>
      <c r="V26" s="449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6"/>
      <c r="DE26" s="436"/>
      <c r="DF26" s="436"/>
      <c r="DG26" s="436"/>
      <c r="DH26" s="436"/>
      <c r="DI26" s="436"/>
      <c r="DJ26" s="436"/>
      <c r="DK26" s="436"/>
      <c r="DL26" s="436"/>
      <c r="DM26" s="436"/>
      <c r="DN26" s="436"/>
      <c r="DO26" s="436"/>
      <c r="DP26" s="436"/>
      <c r="DQ26" s="436"/>
      <c r="DR26" s="436"/>
      <c r="DS26" s="436"/>
      <c r="DT26" s="436"/>
      <c r="DU26" s="436"/>
      <c r="DV26" s="436"/>
      <c r="DW26" s="436"/>
      <c r="DX26" s="436"/>
      <c r="DY26" s="436"/>
      <c r="DZ26" s="436"/>
      <c r="EA26" s="436"/>
      <c r="EB26" s="436"/>
      <c r="EC26" s="436"/>
      <c r="ED26" s="436"/>
      <c r="EE26" s="436"/>
      <c r="EF26" s="436"/>
      <c r="EG26" s="436"/>
      <c r="EH26" s="436"/>
      <c r="EI26" s="436"/>
      <c r="EJ26" s="436"/>
      <c r="EK26" s="436"/>
      <c r="EL26" s="436"/>
      <c r="EM26" s="436"/>
      <c r="EN26" s="436"/>
      <c r="EO26" s="436"/>
      <c r="EP26" s="436"/>
      <c r="EQ26" s="436"/>
      <c r="ER26" s="436"/>
      <c r="ES26" s="436"/>
      <c r="ET26" s="436"/>
      <c r="EU26" s="436"/>
      <c r="EV26" s="436"/>
      <c r="EW26" s="436"/>
      <c r="EX26" s="436"/>
      <c r="EY26" s="436"/>
      <c r="EZ26" s="436"/>
      <c r="FA26" s="436"/>
      <c r="FB26" s="436"/>
      <c r="FC26" s="436"/>
      <c r="FD26" s="436"/>
      <c r="FE26" s="436"/>
      <c r="FF26" s="436"/>
      <c r="FG26" s="436"/>
      <c r="FH26" s="436"/>
      <c r="FI26" s="436"/>
      <c r="FJ26" s="436"/>
      <c r="FK26" s="436"/>
      <c r="FL26" s="436"/>
      <c r="FM26" s="436"/>
      <c r="FN26" s="436"/>
      <c r="FO26" s="436"/>
      <c r="FP26" s="436"/>
      <c r="FQ26" s="436"/>
    </row>
    <row r="27" spans="1:173" s="395" customFormat="1" ht="10.5" customHeight="1">
      <c r="A27" s="421" t="s">
        <v>500</v>
      </c>
      <c r="B27" s="421" t="s">
        <v>471</v>
      </c>
      <c r="C27" s="428" t="s">
        <v>472</v>
      </c>
      <c r="D27" s="429" t="s">
        <v>1</v>
      </c>
      <c r="E27" s="624"/>
      <c r="F27" s="624"/>
      <c r="G27" s="625"/>
      <c r="H27" s="625"/>
      <c r="I27" s="624" t="s">
        <v>95</v>
      </c>
      <c r="J27" s="625"/>
      <c r="K27" s="526"/>
      <c r="L27" s="527"/>
      <c r="M27" s="517"/>
      <c r="N27" s="617">
        <v>2</v>
      </c>
      <c r="O27" s="438">
        <v>1</v>
      </c>
      <c r="P27" s="528"/>
      <c r="Q27" s="626">
        <v>3</v>
      </c>
      <c r="R27" s="632"/>
      <c r="S27" s="624" t="s">
        <v>52</v>
      </c>
      <c r="T27" s="435" t="s">
        <v>51</v>
      </c>
      <c r="U27" s="494"/>
      <c r="V27" s="449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436"/>
      <c r="CV27" s="436"/>
      <c r="CW27" s="436"/>
      <c r="CX27" s="436"/>
      <c r="CY27" s="436"/>
      <c r="CZ27" s="436"/>
      <c r="DA27" s="436"/>
      <c r="DB27" s="436"/>
      <c r="DC27" s="436"/>
      <c r="DD27" s="436"/>
      <c r="DE27" s="436"/>
      <c r="DF27" s="436"/>
      <c r="DG27" s="436"/>
      <c r="DH27" s="436"/>
      <c r="DI27" s="436"/>
      <c r="DJ27" s="436"/>
      <c r="DK27" s="436"/>
      <c r="DL27" s="436"/>
      <c r="DM27" s="436"/>
      <c r="DN27" s="436"/>
      <c r="DO27" s="436"/>
      <c r="DP27" s="436"/>
      <c r="DQ27" s="436"/>
      <c r="DR27" s="436"/>
      <c r="DS27" s="436"/>
      <c r="DT27" s="436"/>
      <c r="DU27" s="436"/>
      <c r="DV27" s="436"/>
      <c r="DW27" s="436"/>
      <c r="DX27" s="436"/>
      <c r="DY27" s="436"/>
      <c r="DZ27" s="436"/>
      <c r="EA27" s="436"/>
      <c r="EB27" s="436"/>
      <c r="EC27" s="436"/>
      <c r="ED27" s="436"/>
      <c r="EE27" s="436"/>
      <c r="EF27" s="436"/>
      <c r="EG27" s="436"/>
      <c r="EH27" s="436"/>
      <c r="EI27" s="436"/>
      <c r="EJ27" s="436"/>
      <c r="EK27" s="436"/>
      <c r="EL27" s="436"/>
      <c r="EM27" s="436"/>
      <c r="EN27" s="436"/>
      <c r="EO27" s="436"/>
      <c r="EP27" s="436"/>
      <c r="EQ27" s="436"/>
      <c r="ER27" s="436"/>
      <c r="ES27" s="436"/>
      <c r="ET27" s="436"/>
      <c r="EU27" s="436"/>
      <c r="EV27" s="436"/>
      <c r="EW27" s="436"/>
      <c r="EX27" s="436"/>
      <c r="EY27" s="436"/>
      <c r="EZ27" s="436"/>
      <c r="FA27" s="436"/>
      <c r="FB27" s="436"/>
      <c r="FC27" s="436"/>
      <c r="FD27" s="436"/>
      <c r="FE27" s="436"/>
      <c r="FF27" s="436"/>
      <c r="FG27" s="436"/>
      <c r="FH27" s="436"/>
      <c r="FI27" s="436"/>
      <c r="FJ27" s="436"/>
      <c r="FK27" s="436"/>
      <c r="FL27" s="436"/>
      <c r="FM27" s="436"/>
      <c r="FN27" s="436"/>
      <c r="FO27" s="436"/>
      <c r="FP27" s="436"/>
      <c r="FQ27" s="436"/>
    </row>
    <row r="28" spans="1:173" s="395" customFormat="1" ht="10.5" customHeight="1">
      <c r="A28" s="421" t="s">
        <v>381</v>
      </c>
      <c r="B28" s="421" t="s">
        <v>374</v>
      </c>
      <c r="C28" s="428" t="s">
        <v>578</v>
      </c>
      <c r="D28" s="429" t="s">
        <v>1</v>
      </c>
      <c r="E28" s="624"/>
      <c r="F28" s="624"/>
      <c r="G28" s="624"/>
      <c r="H28" s="624"/>
      <c r="I28" s="624" t="s">
        <v>95</v>
      </c>
      <c r="J28" s="624"/>
      <c r="K28" s="616"/>
      <c r="L28" s="438"/>
      <c r="M28" s="439"/>
      <c r="N28" s="617">
        <v>1</v>
      </c>
      <c r="O28" s="438"/>
      <c r="P28" s="618">
        <v>2</v>
      </c>
      <c r="Q28" s="626">
        <v>3</v>
      </c>
      <c r="R28" s="632"/>
      <c r="S28" s="624" t="s">
        <v>83</v>
      </c>
      <c r="T28" s="435"/>
      <c r="U28" s="623"/>
      <c r="V28" s="449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436"/>
      <c r="CV28" s="436"/>
      <c r="CW28" s="436"/>
      <c r="CX28" s="436"/>
      <c r="CY28" s="436"/>
      <c r="CZ28" s="436"/>
      <c r="DA28" s="436"/>
      <c r="DB28" s="436"/>
      <c r="DC28" s="436"/>
      <c r="DD28" s="436"/>
      <c r="DE28" s="436"/>
      <c r="DF28" s="436"/>
      <c r="DG28" s="436"/>
      <c r="DH28" s="436"/>
      <c r="DI28" s="436"/>
      <c r="DJ28" s="436"/>
      <c r="DK28" s="436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6"/>
      <c r="EF28" s="436"/>
      <c r="EG28" s="436"/>
      <c r="EH28" s="436"/>
      <c r="EI28" s="436"/>
      <c r="EJ28" s="436"/>
      <c r="EK28" s="436"/>
      <c r="EL28" s="436"/>
      <c r="EM28" s="436"/>
      <c r="EN28" s="436"/>
      <c r="EO28" s="436"/>
      <c r="EP28" s="436"/>
      <c r="EQ28" s="436"/>
      <c r="ER28" s="436"/>
      <c r="ES28" s="436"/>
      <c r="ET28" s="436"/>
      <c r="EU28" s="436"/>
      <c r="EV28" s="436"/>
      <c r="EW28" s="436"/>
      <c r="EX28" s="436"/>
      <c r="EY28" s="436"/>
      <c r="EZ28" s="436"/>
      <c r="FA28" s="436"/>
      <c r="FB28" s="436"/>
      <c r="FC28" s="436"/>
      <c r="FD28" s="436"/>
      <c r="FE28" s="436"/>
      <c r="FF28" s="436"/>
      <c r="FG28" s="436"/>
      <c r="FH28" s="436"/>
      <c r="FI28" s="436"/>
      <c r="FJ28" s="436"/>
      <c r="FK28" s="436"/>
      <c r="FL28" s="436"/>
      <c r="FM28" s="436"/>
      <c r="FN28" s="436"/>
      <c r="FO28" s="436"/>
      <c r="FP28" s="436"/>
      <c r="FQ28" s="436"/>
    </row>
    <row r="29" spans="1:173" s="395" customFormat="1" ht="10.5" customHeight="1">
      <c r="A29" s="421" t="s">
        <v>150</v>
      </c>
      <c r="B29" s="437" t="s">
        <v>379</v>
      </c>
      <c r="C29" s="428" t="s">
        <v>255</v>
      </c>
      <c r="D29" s="429" t="s">
        <v>1</v>
      </c>
      <c r="E29" s="624"/>
      <c r="F29" s="624"/>
      <c r="G29" s="624"/>
      <c r="H29" s="624"/>
      <c r="I29" s="624" t="s">
        <v>95</v>
      </c>
      <c r="J29" s="624"/>
      <c r="K29" s="616"/>
      <c r="L29" s="438"/>
      <c r="M29" s="439"/>
      <c r="N29" s="617">
        <v>2</v>
      </c>
      <c r="O29" s="438">
        <v>1</v>
      </c>
      <c r="P29" s="618"/>
      <c r="Q29" s="626">
        <f t="shared" si="0"/>
        <v>3</v>
      </c>
      <c r="R29" s="632"/>
      <c r="S29" s="431" t="s">
        <v>52</v>
      </c>
      <c r="T29" s="435" t="s">
        <v>51</v>
      </c>
      <c r="U29" s="623"/>
      <c r="V29" s="449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6"/>
      <c r="CM29" s="436"/>
      <c r="CN29" s="436"/>
      <c r="CO29" s="436"/>
      <c r="CP29" s="436"/>
      <c r="CQ29" s="436"/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  <c r="DB29" s="436"/>
      <c r="DC29" s="436"/>
      <c r="DD29" s="436"/>
      <c r="DE29" s="436"/>
      <c r="DF29" s="436"/>
      <c r="DG29" s="436"/>
      <c r="DH29" s="436"/>
      <c r="DI29" s="436"/>
      <c r="DJ29" s="436"/>
      <c r="DK29" s="436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6"/>
      <c r="DY29" s="436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6"/>
      <c r="EK29" s="436"/>
      <c r="EL29" s="436"/>
      <c r="EM29" s="436"/>
      <c r="EN29" s="436"/>
      <c r="EO29" s="436"/>
      <c r="EP29" s="436"/>
      <c r="EQ29" s="436"/>
      <c r="ER29" s="436"/>
      <c r="ES29" s="436"/>
      <c r="ET29" s="436"/>
      <c r="EU29" s="436"/>
      <c r="EV29" s="436"/>
      <c r="EW29" s="436"/>
      <c r="EX29" s="436"/>
      <c r="EY29" s="436"/>
      <c r="EZ29" s="436"/>
      <c r="FA29" s="436"/>
      <c r="FB29" s="436"/>
      <c r="FC29" s="436"/>
      <c r="FD29" s="436"/>
      <c r="FE29" s="436"/>
      <c r="FF29" s="436"/>
      <c r="FG29" s="436"/>
      <c r="FH29" s="436"/>
      <c r="FI29" s="436"/>
      <c r="FJ29" s="436"/>
      <c r="FK29" s="436"/>
      <c r="FL29" s="436"/>
      <c r="FM29" s="436"/>
      <c r="FN29" s="436"/>
      <c r="FO29" s="436"/>
      <c r="FP29" s="436"/>
      <c r="FQ29" s="436"/>
    </row>
    <row r="30" spans="1:173" s="395" customFormat="1" ht="10.5" customHeight="1">
      <c r="A30" s="421" t="s">
        <v>151</v>
      </c>
      <c r="B30" s="421" t="s">
        <v>72</v>
      </c>
      <c r="C30" s="428" t="s">
        <v>89</v>
      </c>
      <c r="D30" s="429" t="s">
        <v>1</v>
      </c>
      <c r="E30" s="624"/>
      <c r="F30" s="624"/>
      <c r="G30" s="624"/>
      <c r="H30" s="624"/>
      <c r="I30" s="624" t="s">
        <v>95</v>
      </c>
      <c r="J30" s="624"/>
      <c r="K30" s="616">
        <v>2</v>
      </c>
      <c r="L30" s="438">
        <v>1</v>
      </c>
      <c r="M30" s="439"/>
      <c r="N30" s="617"/>
      <c r="O30" s="438"/>
      <c r="P30" s="618"/>
      <c r="Q30" s="626">
        <f t="shared" si="0"/>
        <v>3</v>
      </c>
      <c r="R30" s="632"/>
      <c r="S30" s="431" t="s">
        <v>53</v>
      </c>
      <c r="T30" s="435" t="s">
        <v>51</v>
      </c>
      <c r="U30" s="623"/>
      <c r="V30" s="449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6"/>
      <c r="CK30" s="436"/>
      <c r="CL30" s="436"/>
      <c r="CM30" s="436"/>
      <c r="CN30" s="436"/>
      <c r="CO30" s="436"/>
      <c r="CP30" s="436"/>
      <c r="CQ30" s="436"/>
      <c r="CR30" s="436"/>
      <c r="CS30" s="436"/>
      <c r="CT30" s="436"/>
      <c r="CU30" s="436"/>
      <c r="CV30" s="436"/>
      <c r="CW30" s="436"/>
      <c r="CX30" s="436"/>
      <c r="CY30" s="436"/>
      <c r="CZ30" s="436"/>
      <c r="DA30" s="436"/>
      <c r="DB30" s="436"/>
      <c r="DC30" s="436"/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6"/>
      <c r="EK30" s="436"/>
      <c r="EL30" s="436"/>
      <c r="EM30" s="436"/>
      <c r="EN30" s="436"/>
      <c r="EO30" s="436"/>
      <c r="EP30" s="436"/>
      <c r="EQ30" s="436"/>
      <c r="ER30" s="436"/>
      <c r="ES30" s="436"/>
      <c r="ET30" s="436"/>
      <c r="EU30" s="436"/>
      <c r="EV30" s="436"/>
      <c r="EW30" s="436"/>
      <c r="EX30" s="436"/>
      <c r="EY30" s="436"/>
      <c r="EZ30" s="436"/>
      <c r="FA30" s="436"/>
      <c r="FB30" s="436"/>
      <c r="FC30" s="436"/>
      <c r="FD30" s="436"/>
      <c r="FE30" s="436"/>
      <c r="FF30" s="436"/>
      <c r="FG30" s="436"/>
      <c r="FH30" s="436"/>
      <c r="FI30" s="436"/>
      <c r="FJ30" s="436"/>
      <c r="FK30" s="436"/>
      <c r="FL30" s="436"/>
      <c r="FM30" s="436"/>
      <c r="FN30" s="436"/>
      <c r="FO30" s="436"/>
      <c r="FP30" s="436"/>
      <c r="FQ30" s="436"/>
    </row>
    <row r="31" spans="1:173" s="395" customFormat="1" ht="10.5" customHeight="1">
      <c r="A31" s="421" t="s">
        <v>152</v>
      </c>
      <c r="B31" s="421" t="s">
        <v>59</v>
      </c>
      <c r="C31" s="428" t="s">
        <v>385</v>
      </c>
      <c r="D31" s="429" t="s">
        <v>1</v>
      </c>
      <c r="E31" s="624"/>
      <c r="F31" s="624"/>
      <c r="G31" s="624"/>
      <c r="H31" s="624"/>
      <c r="I31" s="624" t="s">
        <v>95</v>
      </c>
      <c r="J31" s="624"/>
      <c r="K31" s="452"/>
      <c r="L31" s="453"/>
      <c r="M31" s="439"/>
      <c r="N31" s="617">
        <v>2</v>
      </c>
      <c r="O31" s="438">
        <v>1</v>
      </c>
      <c r="P31" s="618"/>
      <c r="Q31" s="492">
        <f t="shared" si="0"/>
        <v>3</v>
      </c>
      <c r="R31" s="632"/>
      <c r="S31" s="431" t="s">
        <v>83</v>
      </c>
      <c r="T31" s="435"/>
      <c r="U31" s="623"/>
      <c r="V31" s="449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6"/>
      <c r="DE31" s="436"/>
      <c r="DF31" s="436"/>
      <c r="DG31" s="436"/>
      <c r="DH31" s="436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6"/>
      <c r="EC31" s="436"/>
      <c r="ED31" s="436"/>
      <c r="EE31" s="436"/>
      <c r="EF31" s="436"/>
      <c r="EG31" s="436"/>
      <c r="EH31" s="436"/>
      <c r="EI31" s="436"/>
      <c r="EJ31" s="436"/>
      <c r="EK31" s="436"/>
      <c r="EL31" s="436"/>
      <c r="EM31" s="436"/>
      <c r="EN31" s="436"/>
      <c r="EO31" s="436"/>
      <c r="EP31" s="436"/>
      <c r="EQ31" s="436"/>
      <c r="ER31" s="436"/>
      <c r="ES31" s="436"/>
      <c r="ET31" s="436"/>
      <c r="EU31" s="436"/>
      <c r="EV31" s="436"/>
      <c r="EW31" s="436"/>
      <c r="EX31" s="436"/>
      <c r="EY31" s="436"/>
      <c r="EZ31" s="436"/>
      <c r="FA31" s="436"/>
      <c r="FB31" s="436"/>
      <c r="FC31" s="436"/>
      <c r="FD31" s="436"/>
      <c r="FE31" s="436"/>
      <c r="FF31" s="436"/>
      <c r="FG31" s="436"/>
      <c r="FH31" s="436"/>
      <c r="FI31" s="436"/>
      <c r="FJ31" s="436"/>
      <c r="FK31" s="436"/>
      <c r="FL31" s="436"/>
      <c r="FM31" s="436"/>
      <c r="FN31" s="436"/>
      <c r="FO31" s="436"/>
      <c r="FP31" s="436"/>
      <c r="FQ31" s="436"/>
    </row>
    <row r="32" spans="1:173" s="395" customFormat="1" ht="10.5" customHeight="1">
      <c r="A32" s="421" t="s">
        <v>287</v>
      </c>
      <c r="B32" s="421" t="s">
        <v>550</v>
      </c>
      <c r="C32" s="428" t="s">
        <v>509</v>
      </c>
      <c r="D32" s="429" t="s">
        <v>26</v>
      </c>
      <c r="E32" s="624"/>
      <c r="F32" s="624"/>
      <c r="G32" s="624"/>
      <c r="H32" s="624"/>
      <c r="I32" s="624" t="s">
        <v>95</v>
      </c>
      <c r="J32" s="624"/>
      <c r="K32" s="452"/>
      <c r="L32" s="453"/>
      <c r="M32" s="439"/>
      <c r="N32" s="617">
        <v>2</v>
      </c>
      <c r="O32" s="438">
        <v>1</v>
      </c>
      <c r="P32" s="618"/>
      <c r="Q32" s="492">
        <v>3</v>
      </c>
      <c r="R32" s="632"/>
      <c r="S32" s="431" t="s">
        <v>83</v>
      </c>
      <c r="T32" s="435"/>
      <c r="U32" s="623"/>
      <c r="V32" s="449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6"/>
      <c r="EC32" s="436"/>
      <c r="ED32" s="436"/>
      <c r="EE32" s="436"/>
      <c r="EF32" s="436"/>
      <c r="EG32" s="436"/>
      <c r="EH32" s="436"/>
      <c r="EI32" s="436"/>
      <c r="EJ32" s="436"/>
      <c r="EK32" s="436"/>
      <c r="EL32" s="436"/>
      <c r="EM32" s="436"/>
      <c r="EN32" s="436"/>
      <c r="EO32" s="436"/>
      <c r="EP32" s="436"/>
      <c r="EQ32" s="436"/>
      <c r="ER32" s="436"/>
      <c r="ES32" s="436"/>
      <c r="ET32" s="436"/>
      <c r="EU32" s="436"/>
      <c r="EV32" s="436"/>
      <c r="EW32" s="436"/>
      <c r="EX32" s="436"/>
      <c r="EY32" s="436"/>
      <c r="EZ32" s="436"/>
      <c r="FA32" s="436"/>
      <c r="FB32" s="436"/>
      <c r="FC32" s="436"/>
      <c r="FD32" s="436"/>
      <c r="FE32" s="436"/>
      <c r="FF32" s="436"/>
      <c r="FG32" s="436"/>
      <c r="FH32" s="436"/>
      <c r="FI32" s="436"/>
      <c r="FJ32" s="436"/>
      <c r="FK32" s="436"/>
      <c r="FL32" s="436"/>
      <c r="FM32" s="436"/>
      <c r="FN32" s="436"/>
      <c r="FO32" s="436"/>
      <c r="FP32" s="436"/>
      <c r="FQ32" s="436"/>
    </row>
    <row r="33" spans="1:173" s="395" customFormat="1" ht="10.5" customHeight="1">
      <c r="A33" s="421" t="s">
        <v>153</v>
      </c>
      <c r="B33" s="454" t="s">
        <v>41</v>
      </c>
      <c r="C33" s="428" t="s">
        <v>58</v>
      </c>
      <c r="D33" s="429" t="s">
        <v>1</v>
      </c>
      <c r="E33" s="624"/>
      <c r="F33" s="624"/>
      <c r="G33" s="624"/>
      <c r="H33" s="624"/>
      <c r="I33" s="624" t="s">
        <v>95</v>
      </c>
      <c r="J33" s="624"/>
      <c r="K33" s="616">
        <v>2</v>
      </c>
      <c r="L33" s="438">
        <v>1</v>
      </c>
      <c r="M33" s="439"/>
      <c r="N33" s="617"/>
      <c r="O33" s="438"/>
      <c r="P33" s="618"/>
      <c r="Q33" s="492">
        <f t="shared" si="0"/>
        <v>3</v>
      </c>
      <c r="R33" s="632"/>
      <c r="S33" s="431" t="s">
        <v>53</v>
      </c>
      <c r="T33" s="435" t="s">
        <v>49</v>
      </c>
      <c r="U33" s="623"/>
      <c r="V33" s="449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6"/>
      <c r="EC33" s="436"/>
      <c r="ED33" s="436"/>
      <c r="EE33" s="436"/>
      <c r="EF33" s="436"/>
      <c r="EG33" s="436"/>
      <c r="EH33" s="436"/>
      <c r="EI33" s="436"/>
      <c r="EJ33" s="436"/>
      <c r="EK33" s="436"/>
      <c r="EL33" s="436"/>
      <c r="EM33" s="436"/>
      <c r="EN33" s="436"/>
      <c r="EO33" s="436"/>
      <c r="EP33" s="436"/>
      <c r="EQ33" s="436"/>
      <c r="ER33" s="436"/>
      <c r="ES33" s="436"/>
      <c r="ET33" s="436"/>
      <c r="EU33" s="436"/>
      <c r="EV33" s="436"/>
      <c r="EW33" s="436"/>
      <c r="EX33" s="436"/>
      <c r="EY33" s="436"/>
      <c r="EZ33" s="436"/>
      <c r="FA33" s="436"/>
      <c r="FB33" s="436"/>
      <c r="FC33" s="436"/>
      <c r="FD33" s="436"/>
      <c r="FE33" s="436"/>
      <c r="FF33" s="436"/>
      <c r="FG33" s="436"/>
      <c r="FH33" s="436"/>
      <c r="FI33" s="436"/>
      <c r="FJ33" s="436"/>
      <c r="FK33" s="436"/>
      <c r="FL33" s="436"/>
      <c r="FM33" s="436"/>
      <c r="FN33" s="436"/>
      <c r="FO33" s="436"/>
      <c r="FP33" s="436"/>
      <c r="FQ33" s="436"/>
    </row>
    <row r="34" spans="1:173" s="395" customFormat="1" ht="10.5" customHeight="1">
      <c r="A34" s="421"/>
      <c r="B34" s="454"/>
      <c r="C34" s="428"/>
      <c r="D34" s="429"/>
      <c r="E34" s="624"/>
      <c r="F34" s="624"/>
      <c r="G34" s="624"/>
      <c r="H34" s="624"/>
      <c r="I34" s="624"/>
      <c r="J34" s="624"/>
      <c r="K34" s="616"/>
      <c r="L34" s="438"/>
      <c r="M34" s="439"/>
      <c r="N34" s="617"/>
      <c r="O34" s="438"/>
      <c r="P34" s="618"/>
      <c r="Q34" s="492"/>
      <c r="R34" s="632"/>
      <c r="S34" s="431"/>
      <c r="T34" s="435"/>
      <c r="U34" s="623"/>
      <c r="V34" s="449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6"/>
      <c r="CL34" s="436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6"/>
      <c r="DX34" s="436"/>
      <c r="DY34" s="436"/>
      <c r="DZ34" s="436"/>
      <c r="EA34" s="436"/>
      <c r="EB34" s="436"/>
      <c r="EC34" s="436"/>
      <c r="ED34" s="436"/>
      <c r="EE34" s="436"/>
      <c r="EF34" s="436"/>
      <c r="EG34" s="436"/>
      <c r="EH34" s="436"/>
      <c r="EI34" s="436"/>
      <c r="EJ34" s="436"/>
      <c r="EK34" s="436"/>
      <c r="EL34" s="436"/>
      <c r="EM34" s="436"/>
      <c r="EN34" s="436"/>
      <c r="EO34" s="436"/>
      <c r="EP34" s="436"/>
      <c r="EQ34" s="436"/>
      <c r="ER34" s="436"/>
      <c r="ES34" s="436"/>
      <c r="ET34" s="436"/>
      <c r="EU34" s="436"/>
      <c r="EV34" s="436"/>
      <c r="EW34" s="436"/>
      <c r="EX34" s="436"/>
      <c r="EY34" s="436"/>
      <c r="EZ34" s="436"/>
      <c r="FA34" s="436"/>
      <c r="FB34" s="436"/>
      <c r="FC34" s="436"/>
      <c r="FD34" s="436"/>
      <c r="FE34" s="436"/>
      <c r="FF34" s="436"/>
      <c r="FG34" s="436"/>
      <c r="FH34" s="436"/>
      <c r="FI34" s="436"/>
      <c r="FJ34" s="436"/>
      <c r="FK34" s="436"/>
      <c r="FL34" s="436"/>
      <c r="FM34" s="436"/>
      <c r="FN34" s="436"/>
      <c r="FO34" s="436"/>
      <c r="FP34" s="436"/>
      <c r="FQ34" s="436"/>
    </row>
    <row r="35" spans="1:173" s="395" customFormat="1" ht="10.5" customHeight="1">
      <c r="A35" s="421"/>
      <c r="B35" s="450" t="s">
        <v>37</v>
      </c>
      <c r="C35" s="428"/>
      <c r="D35" s="429"/>
      <c r="E35" s="624"/>
      <c r="F35" s="624"/>
      <c r="G35" s="624"/>
      <c r="H35" s="624"/>
      <c r="I35" s="624"/>
      <c r="J35" s="624"/>
      <c r="K35" s="616"/>
      <c r="L35" s="438"/>
      <c r="M35" s="439"/>
      <c r="N35" s="617"/>
      <c r="O35" s="438"/>
      <c r="P35" s="618"/>
      <c r="Q35" s="493"/>
      <c r="R35" s="631"/>
      <c r="S35" s="431"/>
      <c r="T35" s="435"/>
      <c r="U35" s="623"/>
      <c r="V35" s="449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6"/>
      <c r="DE35" s="436"/>
      <c r="DF35" s="436"/>
      <c r="DG35" s="436"/>
      <c r="DH35" s="436"/>
      <c r="DI35" s="436"/>
      <c r="DJ35" s="436"/>
      <c r="DK35" s="436"/>
      <c r="DL35" s="436"/>
      <c r="DM35" s="436"/>
      <c r="DN35" s="436"/>
      <c r="DO35" s="436"/>
      <c r="DP35" s="436"/>
      <c r="DQ35" s="436"/>
      <c r="DR35" s="436"/>
      <c r="DS35" s="436"/>
      <c r="DT35" s="436"/>
      <c r="DU35" s="436"/>
      <c r="DV35" s="436"/>
      <c r="DW35" s="436"/>
      <c r="DX35" s="436"/>
      <c r="DY35" s="436"/>
      <c r="DZ35" s="436"/>
      <c r="EA35" s="436"/>
      <c r="EB35" s="436"/>
      <c r="EC35" s="436"/>
      <c r="ED35" s="436"/>
      <c r="EE35" s="436"/>
      <c r="EF35" s="436"/>
      <c r="EG35" s="436"/>
      <c r="EH35" s="436"/>
      <c r="EI35" s="436"/>
      <c r="EJ35" s="436"/>
      <c r="EK35" s="436"/>
      <c r="EL35" s="436"/>
      <c r="EM35" s="436"/>
      <c r="EN35" s="436"/>
      <c r="EO35" s="436"/>
      <c r="EP35" s="436"/>
      <c r="EQ35" s="436"/>
      <c r="ER35" s="436"/>
      <c r="ES35" s="436"/>
      <c r="ET35" s="436"/>
      <c r="EU35" s="436"/>
      <c r="EV35" s="436"/>
      <c r="EW35" s="436"/>
      <c r="EX35" s="436"/>
      <c r="EY35" s="436"/>
      <c r="EZ35" s="436"/>
      <c r="FA35" s="436"/>
      <c r="FB35" s="436"/>
      <c r="FC35" s="436"/>
      <c r="FD35" s="436"/>
      <c r="FE35" s="436"/>
      <c r="FF35" s="436"/>
      <c r="FG35" s="436"/>
      <c r="FH35" s="436"/>
      <c r="FI35" s="436"/>
      <c r="FJ35" s="436"/>
      <c r="FK35" s="436"/>
      <c r="FL35" s="436"/>
      <c r="FM35" s="436"/>
      <c r="FN35" s="436"/>
      <c r="FO35" s="436"/>
      <c r="FP35" s="436"/>
      <c r="FQ35" s="436"/>
    </row>
    <row r="36" spans="1:173" s="395" customFormat="1" ht="10.5" customHeight="1">
      <c r="A36" s="421" t="s">
        <v>341</v>
      </c>
      <c r="B36" s="421" t="s">
        <v>340</v>
      </c>
      <c r="C36" s="428" t="s">
        <v>331</v>
      </c>
      <c r="D36" s="429" t="s">
        <v>1</v>
      </c>
      <c r="E36" s="624"/>
      <c r="F36" s="624"/>
      <c r="G36" s="624"/>
      <c r="H36" s="624"/>
      <c r="I36" s="624" t="s">
        <v>95</v>
      </c>
      <c r="J36" s="624"/>
      <c r="K36" s="616"/>
      <c r="L36" s="438"/>
      <c r="M36" s="439"/>
      <c r="N36" s="624">
        <v>2</v>
      </c>
      <c r="O36" s="430">
        <v>1</v>
      </c>
      <c r="P36" s="618"/>
      <c r="Q36" s="492">
        <v>3</v>
      </c>
      <c r="R36" s="632"/>
      <c r="S36" s="431" t="s">
        <v>52</v>
      </c>
      <c r="T36" s="611" t="s">
        <v>49</v>
      </c>
      <c r="U36" s="623"/>
      <c r="V36" s="449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6"/>
      <c r="AW36" s="436"/>
      <c r="AX36" s="436"/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  <c r="BS36" s="436"/>
      <c r="BT36" s="436"/>
      <c r="BU36" s="436"/>
      <c r="BV36" s="436"/>
      <c r="BW36" s="436"/>
      <c r="BX36" s="436"/>
      <c r="BY36" s="436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  <c r="DA36" s="436"/>
      <c r="DB36" s="436"/>
      <c r="DC36" s="436"/>
      <c r="DD36" s="436"/>
      <c r="DE36" s="436"/>
      <c r="DF36" s="436"/>
      <c r="DG36" s="436"/>
      <c r="DH36" s="436"/>
      <c r="DI36" s="436"/>
      <c r="DJ36" s="436"/>
      <c r="DK36" s="436"/>
      <c r="DL36" s="436"/>
      <c r="DM36" s="436"/>
      <c r="DN36" s="436"/>
      <c r="DO36" s="436"/>
      <c r="DP36" s="436"/>
      <c r="DQ36" s="436"/>
      <c r="DR36" s="436"/>
      <c r="DS36" s="436"/>
      <c r="DT36" s="436"/>
      <c r="DU36" s="436"/>
      <c r="DV36" s="436"/>
      <c r="DW36" s="436"/>
      <c r="DX36" s="436"/>
      <c r="DY36" s="436"/>
      <c r="DZ36" s="436"/>
      <c r="EA36" s="436"/>
      <c r="EB36" s="436"/>
      <c r="EC36" s="436"/>
      <c r="ED36" s="436"/>
      <c r="EE36" s="436"/>
      <c r="EF36" s="436"/>
      <c r="EG36" s="436"/>
      <c r="EH36" s="436"/>
      <c r="EI36" s="436"/>
      <c r="EJ36" s="436"/>
      <c r="EK36" s="436"/>
      <c r="EL36" s="436"/>
      <c r="EM36" s="436"/>
      <c r="EN36" s="436"/>
      <c r="EO36" s="436"/>
      <c r="EP36" s="436"/>
      <c r="EQ36" s="436"/>
      <c r="ER36" s="436"/>
      <c r="ES36" s="436"/>
      <c r="ET36" s="436"/>
      <c r="EU36" s="436"/>
      <c r="EV36" s="436"/>
      <c r="EW36" s="436"/>
      <c r="EX36" s="436"/>
      <c r="EY36" s="436"/>
      <c r="EZ36" s="436"/>
      <c r="FA36" s="436"/>
      <c r="FB36" s="436"/>
      <c r="FC36" s="436"/>
      <c r="FD36" s="436"/>
      <c r="FE36" s="436"/>
      <c r="FF36" s="436"/>
      <c r="FG36" s="436"/>
      <c r="FH36" s="436"/>
      <c r="FI36" s="436"/>
      <c r="FJ36" s="436"/>
      <c r="FK36" s="436"/>
      <c r="FL36" s="436"/>
      <c r="FM36" s="436"/>
      <c r="FN36" s="436"/>
      <c r="FO36" s="436"/>
      <c r="FP36" s="436"/>
      <c r="FQ36" s="436"/>
    </row>
    <row r="37" spans="1:173" s="395" customFormat="1" ht="10.5" customHeight="1">
      <c r="A37" s="421" t="s">
        <v>155</v>
      </c>
      <c r="B37" s="421" t="s">
        <v>27</v>
      </c>
      <c r="C37" s="428" t="s">
        <v>11</v>
      </c>
      <c r="D37" s="429" t="s">
        <v>1</v>
      </c>
      <c r="E37" s="624"/>
      <c r="F37" s="624"/>
      <c r="G37" s="624"/>
      <c r="H37" s="624"/>
      <c r="I37" s="624" t="s">
        <v>95</v>
      </c>
      <c r="J37" s="624"/>
      <c r="K37" s="616">
        <v>2</v>
      </c>
      <c r="L37" s="438">
        <v>1</v>
      </c>
      <c r="M37" s="439"/>
      <c r="N37" s="455"/>
      <c r="O37" s="438"/>
      <c r="P37" s="618"/>
      <c r="Q37" s="492">
        <f>SUM(K37:P37)</f>
        <v>3</v>
      </c>
      <c r="R37" s="632"/>
      <c r="S37" s="431" t="s">
        <v>53</v>
      </c>
      <c r="T37" s="611" t="s">
        <v>49</v>
      </c>
      <c r="U37" s="623"/>
      <c r="V37" s="449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436"/>
      <c r="BO37" s="436"/>
      <c r="BP37" s="436"/>
      <c r="BQ37" s="436"/>
      <c r="BR37" s="436"/>
      <c r="BS37" s="436"/>
      <c r="BT37" s="436"/>
      <c r="BU37" s="436"/>
      <c r="BV37" s="436"/>
      <c r="BW37" s="436"/>
      <c r="BX37" s="436"/>
      <c r="BY37" s="436"/>
      <c r="BZ37" s="436"/>
      <c r="CA37" s="436"/>
      <c r="CB37" s="436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436"/>
      <c r="CT37" s="436"/>
      <c r="CU37" s="436"/>
      <c r="CV37" s="436"/>
      <c r="CW37" s="436"/>
      <c r="CX37" s="436"/>
      <c r="CY37" s="436"/>
      <c r="CZ37" s="436"/>
      <c r="DA37" s="436"/>
      <c r="DB37" s="436"/>
      <c r="DC37" s="436"/>
      <c r="DD37" s="436"/>
      <c r="DE37" s="436"/>
      <c r="DF37" s="436"/>
      <c r="DG37" s="436"/>
      <c r="DH37" s="436"/>
      <c r="DI37" s="436"/>
      <c r="DJ37" s="436"/>
      <c r="DK37" s="436"/>
      <c r="DL37" s="436"/>
      <c r="DM37" s="436"/>
      <c r="DN37" s="436"/>
      <c r="DO37" s="436"/>
      <c r="DP37" s="436"/>
      <c r="DQ37" s="436"/>
      <c r="DR37" s="436"/>
      <c r="DS37" s="436"/>
      <c r="DT37" s="436"/>
      <c r="DU37" s="436"/>
      <c r="DV37" s="436"/>
      <c r="DW37" s="436"/>
      <c r="DX37" s="436"/>
      <c r="DY37" s="436"/>
      <c r="DZ37" s="436"/>
      <c r="EA37" s="436"/>
      <c r="EB37" s="436"/>
      <c r="EC37" s="436"/>
      <c r="ED37" s="436"/>
      <c r="EE37" s="436"/>
      <c r="EF37" s="436"/>
      <c r="EG37" s="436"/>
      <c r="EH37" s="436"/>
      <c r="EI37" s="436"/>
      <c r="EJ37" s="436"/>
      <c r="EK37" s="436"/>
      <c r="EL37" s="436"/>
      <c r="EM37" s="436"/>
      <c r="EN37" s="436"/>
      <c r="EO37" s="436"/>
      <c r="EP37" s="436"/>
      <c r="EQ37" s="436"/>
      <c r="ER37" s="436"/>
      <c r="ES37" s="436"/>
      <c r="ET37" s="436"/>
      <c r="EU37" s="436"/>
      <c r="EV37" s="436"/>
      <c r="EW37" s="436"/>
      <c r="EX37" s="436"/>
      <c r="EY37" s="436"/>
      <c r="EZ37" s="436"/>
      <c r="FA37" s="436"/>
      <c r="FB37" s="436"/>
      <c r="FC37" s="436"/>
      <c r="FD37" s="436"/>
      <c r="FE37" s="436"/>
      <c r="FF37" s="436"/>
      <c r="FG37" s="436"/>
      <c r="FH37" s="436"/>
      <c r="FI37" s="436"/>
      <c r="FJ37" s="436"/>
      <c r="FK37" s="436"/>
      <c r="FL37" s="436"/>
      <c r="FM37" s="436"/>
      <c r="FN37" s="436"/>
      <c r="FO37" s="436"/>
      <c r="FP37" s="436"/>
      <c r="FQ37" s="436"/>
    </row>
    <row r="38" spans="1:173" s="395" customFormat="1" ht="10.5" customHeight="1">
      <c r="A38" s="421" t="s">
        <v>154</v>
      </c>
      <c r="B38" s="421" t="s">
        <v>260</v>
      </c>
      <c r="C38" s="428" t="s">
        <v>207</v>
      </c>
      <c r="D38" s="429" t="s">
        <v>1</v>
      </c>
      <c r="E38" s="624"/>
      <c r="F38" s="624"/>
      <c r="G38" s="624" t="s">
        <v>93</v>
      </c>
      <c r="H38" s="624"/>
      <c r="I38" s="624" t="s">
        <v>95</v>
      </c>
      <c r="J38" s="624" t="s">
        <v>52</v>
      </c>
      <c r="K38" s="616"/>
      <c r="L38" s="438"/>
      <c r="M38" s="439"/>
      <c r="N38" s="617">
        <v>2</v>
      </c>
      <c r="O38" s="438">
        <v>1</v>
      </c>
      <c r="P38" s="618"/>
      <c r="Q38" s="492">
        <f>SUM(K38:P38)</f>
        <v>3</v>
      </c>
      <c r="R38" s="632"/>
      <c r="S38" s="431" t="s">
        <v>52</v>
      </c>
      <c r="T38" s="435" t="s">
        <v>49</v>
      </c>
      <c r="U38" s="623"/>
      <c r="V38" s="449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6"/>
      <c r="DK38" s="436"/>
      <c r="DL38" s="436"/>
      <c r="DM38" s="436"/>
      <c r="DN38" s="436"/>
      <c r="DO38" s="436"/>
      <c r="DP38" s="436"/>
      <c r="DQ38" s="436"/>
      <c r="DR38" s="436"/>
      <c r="DS38" s="436"/>
      <c r="DT38" s="436"/>
      <c r="DU38" s="436"/>
      <c r="DV38" s="436"/>
      <c r="DW38" s="436"/>
      <c r="DX38" s="436"/>
      <c r="DY38" s="436"/>
      <c r="DZ38" s="436"/>
      <c r="EA38" s="436"/>
      <c r="EB38" s="436"/>
      <c r="EC38" s="436"/>
      <c r="ED38" s="436"/>
      <c r="EE38" s="436"/>
      <c r="EF38" s="436"/>
      <c r="EG38" s="436"/>
      <c r="EH38" s="436"/>
      <c r="EI38" s="436"/>
      <c r="EJ38" s="436"/>
      <c r="EK38" s="436"/>
      <c r="EL38" s="436"/>
      <c r="EM38" s="436"/>
      <c r="EN38" s="436"/>
      <c r="EO38" s="436"/>
      <c r="EP38" s="436"/>
      <c r="EQ38" s="436"/>
      <c r="ER38" s="436"/>
      <c r="ES38" s="436"/>
      <c r="ET38" s="436"/>
      <c r="EU38" s="436"/>
      <c r="EV38" s="436"/>
      <c r="EW38" s="436"/>
      <c r="EX38" s="436"/>
      <c r="EY38" s="436"/>
      <c r="EZ38" s="436"/>
      <c r="FA38" s="436"/>
      <c r="FB38" s="436"/>
      <c r="FC38" s="436"/>
      <c r="FD38" s="436"/>
      <c r="FE38" s="436"/>
      <c r="FF38" s="436"/>
      <c r="FG38" s="436"/>
      <c r="FH38" s="436"/>
      <c r="FI38" s="436"/>
      <c r="FJ38" s="436"/>
      <c r="FK38" s="436"/>
      <c r="FL38" s="436"/>
      <c r="FM38" s="436"/>
      <c r="FN38" s="436"/>
      <c r="FO38" s="436"/>
      <c r="FP38" s="436"/>
      <c r="FQ38" s="436"/>
    </row>
    <row r="39" spans="1:173" s="395" customFormat="1" ht="10.5" customHeight="1">
      <c r="A39" s="421" t="s">
        <v>462</v>
      </c>
      <c r="B39" s="421" t="s">
        <v>343</v>
      </c>
      <c r="C39" s="428" t="s">
        <v>510</v>
      </c>
      <c r="D39" s="429" t="s">
        <v>1</v>
      </c>
      <c r="E39" s="624"/>
      <c r="F39" s="624"/>
      <c r="G39" s="624"/>
      <c r="H39" s="624"/>
      <c r="I39" s="624" t="s">
        <v>95</v>
      </c>
      <c r="J39" s="624"/>
      <c r="K39" s="616"/>
      <c r="L39" s="438"/>
      <c r="M39" s="439"/>
      <c r="N39" s="617">
        <v>3</v>
      </c>
      <c r="O39" s="438">
        <v>1</v>
      </c>
      <c r="P39" s="618"/>
      <c r="Q39" s="492">
        <v>4</v>
      </c>
      <c r="R39" s="632"/>
      <c r="S39" s="431" t="s">
        <v>52</v>
      </c>
      <c r="T39" s="611" t="s">
        <v>49</v>
      </c>
      <c r="U39" s="623"/>
      <c r="V39" s="449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436"/>
      <c r="EW39" s="436"/>
      <c r="EX39" s="436"/>
      <c r="EY39" s="436"/>
      <c r="EZ39" s="436"/>
      <c r="FA39" s="436"/>
      <c r="FB39" s="436"/>
      <c r="FC39" s="436"/>
      <c r="FD39" s="436"/>
      <c r="FE39" s="436"/>
      <c r="FF39" s="436"/>
      <c r="FG39" s="436"/>
      <c r="FH39" s="436"/>
      <c r="FI39" s="436"/>
      <c r="FJ39" s="436"/>
      <c r="FK39" s="436"/>
      <c r="FL39" s="436"/>
      <c r="FM39" s="436"/>
      <c r="FN39" s="436"/>
      <c r="FO39" s="436"/>
      <c r="FP39" s="436"/>
      <c r="FQ39" s="436"/>
    </row>
    <row r="40" spans="1:173" s="395" customFormat="1" ht="10.5" customHeight="1">
      <c r="A40" s="421" t="s">
        <v>156</v>
      </c>
      <c r="B40" s="456" t="s">
        <v>296</v>
      </c>
      <c r="C40" s="457" t="s">
        <v>10</v>
      </c>
      <c r="D40" s="542" t="s">
        <v>1</v>
      </c>
      <c r="E40" s="624"/>
      <c r="F40" s="624"/>
      <c r="G40" s="624" t="s">
        <v>93</v>
      </c>
      <c r="H40" s="624"/>
      <c r="I40" s="624" t="s">
        <v>95</v>
      </c>
      <c r="J40" s="624" t="s">
        <v>52</v>
      </c>
      <c r="K40" s="616">
        <v>2</v>
      </c>
      <c r="L40" s="438">
        <v>1</v>
      </c>
      <c r="M40" s="439"/>
      <c r="N40" s="617"/>
      <c r="O40" s="438"/>
      <c r="P40" s="618"/>
      <c r="Q40" s="492">
        <v>3</v>
      </c>
      <c r="R40" s="632"/>
      <c r="S40" s="431" t="s">
        <v>84</v>
      </c>
      <c r="T40" s="611"/>
      <c r="U40" s="623"/>
      <c r="V40" s="449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  <c r="BI40" s="436"/>
      <c r="BJ40" s="436"/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6"/>
      <c r="CC40" s="436"/>
      <c r="CD40" s="436"/>
      <c r="CE40" s="436"/>
      <c r="CF40" s="436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6"/>
      <c r="DD40" s="436"/>
      <c r="DE40" s="436"/>
      <c r="DF40" s="436"/>
      <c r="DG40" s="436"/>
      <c r="DH40" s="436"/>
      <c r="DI40" s="436"/>
      <c r="DJ40" s="436"/>
      <c r="DK40" s="436"/>
      <c r="DL40" s="436"/>
      <c r="DM40" s="436"/>
      <c r="DN40" s="436"/>
      <c r="DO40" s="436"/>
      <c r="DP40" s="436"/>
      <c r="DQ40" s="436"/>
      <c r="DR40" s="436"/>
      <c r="DS40" s="436"/>
      <c r="DT40" s="436"/>
      <c r="DU40" s="436"/>
      <c r="DV40" s="436"/>
      <c r="DW40" s="436"/>
      <c r="DX40" s="436"/>
      <c r="DY40" s="436"/>
      <c r="DZ40" s="436"/>
      <c r="EA40" s="436"/>
      <c r="EB40" s="436"/>
      <c r="EC40" s="436"/>
      <c r="ED40" s="436"/>
      <c r="EE40" s="436"/>
      <c r="EF40" s="436"/>
      <c r="EG40" s="436"/>
      <c r="EH40" s="436"/>
      <c r="EI40" s="436"/>
      <c r="EJ40" s="436"/>
      <c r="EK40" s="436"/>
      <c r="EL40" s="436"/>
      <c r="EM40" s="436"/>
      <c r="EN40" s="436"/>
      <c r="EO40" s="436"/>
      <c r="EP40" s="436"/>
      <c r="EQ40" s="436"/>
      <c r="ER40" s="436"/>
      <c r="ES40" s="436"/>
      <c r="ET40" s="436"/>
      <c r="EU40" s="436"/>
      <c r="EV40" s="436"/>
      <c r="EW40" s="436"/>
      <c r="EX40" s="436"/>
      <c r="EY40" s="436"/>
      <c r="EZ40" s="436"/>
      <c r="FA40" s="436"/>
      <c r="FB40" s="436"/>
      <c r="FC40" s="436"/>
      <c r="FD40" s="436"/>
      <c r="FE40" s="436"/>
      <c r="FF40" s="436"/>
      <c r="FG40" s="436"/>
      <c r="FH40" s="436"/>
      <c r="FI40" s="436"/>
      <c r="FJ40" s="436"/>
      <c r="FK40" s="436"/>
      <c r="FL40" s="436"/>
      <c r="FM40" s="436"/>
      <c r="FN40" s="436"/>
      <c r="FO40" s="436"/>
      <c r="FP40" s="436"/>
      <c r="FQ40" s="436"/>
    </row>
    <row r="41" spans="1:173" s="395" customFormat="1" ht="10.5" customHeight="1">
      <c r="A41" s="421" t="s">
        <v>157</v>
      </c>
      <c r="B41" s="421" t="s">
        <v>297</v>
      </c>
      <c r="C41" s="428" t="s">
        <v>10</v>
      </c>
      <c r="D41" s="429" t="s">
        <v>1</v>
      </c>
      <c r="E41" s="624"/>
      <c r="F41" s="624"/>
      <c r="G41" s="624" t="s">
        <v>93</v>
      </c>
      <c r="H41" s="624"/>
      <c r="I41" s="624" t="s">
        <v>95</v>
      </c>
      <c r="J41" s="624" t="s">
        <v>52</v>
      </c>
      <c r="K41" s="616"/>
      <c r="L41" s="438"/>
      <c r="M41" s="439"/>
      <c r="N41" s="617">
        <v>2</v>
      </c>
      <c r="O41" s="438">
        <v>1</v>
      </c>
      <c r="P41" s="618"/>
      <c r="Q41" s="492">
        <f>SUM(K41:P41)</f>
        <v>3</v>
      </c>
      <c r="R41" s="632"/>
      <c r="S41" s="431" t="s">
        <v>83</v>
      </c>
      <c r="T41" s="611"/>
      <c r="U41" s="623"/>
      <c r="V41" s="449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6"/>
      <c r="CU41" s="436"/>
      <c r="CV41" s="436"/>
      <c r="CW41" s="436"/>
      <c r="CX41" s="436"/>
      <c r="CY41" s="436"/>
      <c r="CZ41" s="436"/>
      <c r="DA41" s="436"/>
      <c r="DB41" s="436"/>
      <c r="DC41" s="436"/>
      <c r="DD41" s="436"/>
      <c r="DE41" s="436"/>
      <c r="DF41" s="436"/>
      <c r="DG41" s="436"/>
      <c r="DH41" s="436"/>
      <c r="DI41" s="436"/>
      <c r="DJ41" s="436"/>
      <c r="DK41" s="436"/>
      <c r="DL41" s="436"/>
      <c r="DM41" s="436"/>
      <c r="DN41" s="436"/>
      <c r="DO41" s="436"/>
      <c r="DP41" s="436"/>
      <c r="DQ41" s="436"/>
      <c r="DR41" s="436"/>
      <c r="DS41" s="436"/>
      <c r="DT41" s="436"/>
      <c r="DU41" s="436"/>
      <c r="DV41" s="436"/>
      <c r="DW41" s="436"/>
      <c r="DX41" s="436"/>
      <c r="DY41" s="436"/>
      <c r="DZ41" s="436"/>
      <c r="EA41" s="436"/>
      <c r="EB41" s="436"/>
      <c r="EC41" s="436"/>
      <c r="ED41" s="436"/>
      <c r="EE41" s="436"/>
      <c r="EF41" s="436"/>
      <c r="EG41" s="436"/>
      <c r="EH41" s="436"/>
      <c r="EI41" s="436"/>
      <c r="EJ41" s="436"/>
      <c r="EK41" s="436"/>
      <c r="EL41" s="436"/>
      <c r="EM41" s="436"/>
      <c r="EN41" s="436"/>
      <c r="EO41" s="436"/>
      <c r="EP41" s="436"/>
      <c r="EQ41" s="436"/>
      <c r="ER41" s="436"/>
      <c r="ES41" s="436"/>
      <c r="ET41" s="436"/>
      <c r="EU41" s="436"/>
      <c r="EV41" s="436"/>
      <c r="EW41" s="436"/>
      <c r="EX41" s="436"/>
      <c r="EY41" s="436"/>
      <c r="EZ41" s="436"/>
      <c r="FA41" s="436"/>
      <c r="FB41" s="436"/>
      <c r="FC41" s="436"/>
      <c r="FD41" s="436"/>
      <c r="FE41" s="436"/>
      <c r="FF41" s="436"/>
      <c r="FG41" s="436"/>
      <c r="FH41" s="436"/>
      <c r="FI41" s="436"/>
      <c r="FJ41" s="436"/>
      <c r="FK41" s="436"/>
      <c r="FL41" s="436"/>
      <c r="FM41" s="436"/>
      <c r="FN41" s="436"/>
      <c r="FO41" s="436"/>
      <c r="FP41" s="436"/>
      <c r="FQ41" s="436"/>
    </row>
    <row r="42" spans="1:173" s="395" customFormat="1" ht="10.5" customHeight="1">
      <c r="A42" s="421"/>
      <c r="B42" s="421"/>
      <c r="C42" s="428"/>
      <c r="D42" s="429"/>
      <c r="E42" s="624"/>
      <c r="F42" s="624"/>
      <c r="G42" s="624"/>
      <c r="H42" s="624"/>
      <c r="I42" s="624"/>
      <c r="J42" s="624"/>
      <c r="K42" s="616"/>
      <c r="L42" s="438"/>
      <c r="M42" s="439"/>
      <c r="N42" s="617"/>
      <c r="O42" s="438"/>
      <c r="P42" s="618"/>
      <c r="Q42" s="492">
        <f>SUM(K42:P42)</f>
        <v>0</v>
      </c>
      <c r="R42" s="632"/>
      <c r="S42" s="431"/>
      <c r="T42" s="435"/>
      <c r="U42" s="623"/>
      <c r="V42" s="449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6"/>
      <c r="CC42" s="436"/>
      <c r="CD42" s="436"/>
      <c r="CE42" s="436"/>
      <c r="CF42" s="436"/>
      <c r="CG42" s="436"/>
      <c r="CH42" s="436"/>
      <c r="CI42" s="436"/>
      <c r="CJ42" s="436"/>
      <c r="CK42" s="436"/>
      <c r="CL42" s="436"/>
      <c r="CM42" s="436"/>
      <c r="CN42" s="436"/>
      <c r="CO42" s="436"/>
      <c r="CP42" s="436"/>
      <c r="CQ42" s="436"/>
      <c r="CR42" s="436"/>
      <c r="CS42" s="436"/>
      <c r="CT42" s="436"/>
      <c r="CU42" s="436"/>
      <c r="CV42" s="436"/>
      <c r="CW42" s="436"/>
      <c r="CX42" s="436"/>
      <c r="CY42" s="436"/>
      <c r="CZ42" s="436"/>
      <c r="DA42" s="436"/>
      <c r="DB42" s="436"/>
      <c r="DC42" s="436"/>
      <c r="DD42" s="436"/>
      <c r="DE42" s="436"/>
      <c r="DF42" s="436"/>
      <c r="DG42" s="436"/>
      <c r="DH42" s="436"/>
      <c r="DI42" s="436"/>
      <c r="DJ42" s="436"/>
      <c r="DK42" s="436"/>
      <c r="DL42" s="436"/>
      <c r="DM42" s="436"/>
      <c r="DN42" s="436"/>
      <c r="DO42" s="436"/>
      <c r="DP42" s="436"/>
      <c r="DQ42" s="436"/>
      <c r="DR42" s="436"/>
      <c r="DS42" s="436"/>
      <c r="DT42" s="436"/>
      <c r="DU42" s="436"/>
      <c r="DV42" s="436"/>
      <c r="DW42" s="436"/>
      <c r="DX42" s="436"/>
      <c r="DY42" s="436"/>
      <c r="DZ42" s="436"/>
      <c r="EA42" s="436"/>
      <c r="EB42" s="436"/>
      <c r="EC42" s="436"/>
      <c r="ED42" s="436"/>
      <c r="EE42" s="436"/>
      <c r="EF42" s="436"/>
      <c r="EG42" s="436"/>
      <c r="EH42" s="436"/>
      <c r="EI42" s="436"/>
      <c r="EJ42" s="436"/>
      <c r="EK42" s="436"/>
      <c r="EL42" s="436"/>
      <c r="EM42" s="436"/>
      <c r="EN42" s="436"/>
      <c r="EO42" s="436"/>
      <c r="EP42" s="436"/>
      <c r="EQ42" s="436"/>
      <c r="ER42" s="436"/>
      <c r="ES42" s="436"/>
      <c r="ET42" s="436"/>
      <c r="EU42" s="436"/>
      <c r="EV42" s="436"/>
      <c r="EW42" s="436"/>
      <c r="EX42" s="436"/>
      <c r="EY42" s="436"/>
      <c r="EZ42" s="436"/>
      <c r="FA42" s="436"/>
      <c r="FB42" s="436"/>
      <c r="FC42" s="436"/>
      <c r="FD42" s="436"/>
      <c r="FE42" s="436"/>
      <c r="FF42" s="436"/>
      <c r="FG42" s="436"/>
      <c r="FH42" s="436"/>
      <c r="FI42" s="436"/>
      <c r="FJ42" s="436"/>
      <c r="FK42" s="436"/>
      <c r="FL42" s="436"/>
      <c r="FM42" s="436"/>
      <c r="FN42" s="436"/>
      <c r="FO42" s="436"/>
      <c r="FP42" s="436"/>
      <c r="FQ42" s="436"/>
    </row>
    <row r="43" spans="1:173" s="395" customFormat="1" ht="10.5" customHeight="1">
      <c r="A43" s="421"/>
      <c r="B43" s="450" t="s">
        <v>44</v>
      </c>
      <c r="C43" s="428"/>
      <c r="D43" s="429"/>
      <c r="E43" s="624"/>
      <c r="F43" s="624"/>
      <c r="G43" s="624"/>
      <c r="H43" s="624"/>
      <c r="I43" s="624"/>
      <c r="J43" s="624"/>
      <c r="K43" s="616"/>
      <c r="L43" s="438"/>
      <c r="M43" s="439"/>
      <c r="N43" s="617"/>
      <c r="O43" s="438"/>
      <c r="P43" s="618"/>
      <c r="Q43" s="493"/>
      <c r="R43" s="631"/>
      <c r="S43" s="431"/>
      <c r="T43" s="435"/>
      <c r="U43" s="623"/>
      <c r="V43" s="449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6"/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  <c r="DB43" s="436"/>
      <c r="DC43" s="436"/>
      <c r="DD43" s="436"/>
      <c r="DE43" s="436"/>
      <c r="DF43" s="436"/>
      <c r="DG43" s="436"/>
      <c r="DH43" s="436"/>
      <c r="DI43" s="436"/>
      <c r="DJ43" s="436"/>
      <c r="DK43" s="436"/>
      <c r="DL43" s="436"/>
      <c r="DM43" s="436"/>
      <c r="DN43" s="436"/>
      <c r="DO43" s="436"/>
      <c r="DP43" s="436"/>
      <c r="DQ43" s="436"/>
      <c r="DR43" s="436"/>
      <c r="DS43" s="436"/>
      <c r="DT43" s="436"/>
      <c r="DU43" s="436"/>
      <c r="DV43" s="436"/>
      <c r="DW43" s="436"/>
      <c r="DX43" s="436"/>
      <c r="DY43" s="436"/>
      <c r="DZ43" s="436"/>
      <c r="EA43" s="436"/>
      <c r="EB43" s="436"/>
      <c r="EC43" s="436"/>
      <c r="ED43" s="436"/>
      <c r="EE43" s="436"/>
      <c r="EF43" s="436"/>
      <c r="EG43" s="436"/>
      <c r="EH43" s="436"/>
      <c r="EI43" s="436"/>
      <c r="EJ43" s="436"/>
      <c r="EK43" s="436"/>
      <c r="EL43" s="436"/>
      <c r="EM43" s="436"/>
      <c r="EN43" s="436"/>
      <c r="EO43" s="436"/>
      <c r="EP43" s="436"/>
      <c r="EQ43" s="436"/>
      <c r="ER43" s="436"/>
      <c r="ES43" s="436"/>
      <c r="ET43" s="436"/>
      <c r="EU43" s="436"/>
      <c r="EV43" s="436"/>
      <c r="EW43" s="436"/>
      <c r="EX43" s="436"/>
      <c r="EY43" s="436"/>
      <c r="EZ43" s="436"/>
      <c r="FA43" s="436"/>
      <c r="FB43" s="436"/>
      <c r="FC43" s="436"/>
      <c r="FD43" s="436"/>
      <c r="FE43" s="436"/>
      <c r="FF43" s="436"/>
      <c r="FG43" s="436"/>
      <c r="FH43" s="436"/>
      <c r="FI43" s="436"/>
      <c r="FJ43" s="436"/>
      <c r="FK43" s="436"/>
      <c r="FL43" s="436"/>
      <c r="FM43" s="436"/>
      <c r="FN43" s="436"/>
      <c r="FO43" s="436"/>
      <c r="FP43" s="436"/>
      <c r="FQ43" s="436"/>
    </row>
    <row r="44" spans="1:173" s="395" customFormat="1" ht="10.5" customHeight="1">
      <c r="A44" s="421" t="s">
        <v>159</v>
      </c>
      <c r="B44" s="421" t="s">
        <v>29</v>
      </c>
      <c r="C44" s="428" t="s">
        <v>405</v>
      </c>
      <c r="D44" s="429" t="s">
        <v>1</v>
      </c>
      <c r="E44" s="624"/>
      <c r="F44" s="624"/>
      <c r="G44" s="624" t="s">
        <v>93</v>
      </c>
      <c r="H44" s="624"/>
      <c r="I44" s="624" t="s">
        <v>95</v>
      </c>
      <c r="J44" s="624" t="s">
        <v>52</v>
      </c>
      <c r="K44" s="616">
        <v>3</v>
      </c>
      <c r="L44" s="438"/>
      <c r="M44" s="439"/>
      <c r="N44" s="617"/>
      <c r="O44" s="438"/>
      <c r="P44" s="618"/>
      <c r="Q44" s="492">
        <f>SUM(K44:P44)</f>
        <v>3</v>
      </c>
      <c r="R44" s="632"/>
      <c r="S44" s="431" t="s">
        <v>53</v>
      </c>
      <c r="T44" s="431" t="s">
        <v>51</v>
      </c>
      <c r="U44" s="623"/>
      <c r="V44" s="449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6"/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436"/>
      <c r="CT44" s="436"/>
      <c r="CU44" s="436"/>
      <c r="CV44" s="436"/>
      <c r="CW44" s="436"/>
      <c r="CX44" s="436"/>
      <c r="CY44" s="436"/>
      <c r="CZ44" s="436"/>
      <c r="DA44" s="436"/>
      <c r="DB44" s="436"/>
      <c r="DC44" s="436"/>
      <c r="DD44" s="436"/>
      <c r="DE44" s="436"/>
      <c r="DF44" s="436"/>
      <c r="DG44" s="436"/>
      <c r="DH44" s="436"/>
      <c r="DI44" s="436"/>
      <c r="DJ44" s="436"/>
      <c r="DK44" s="436"/>
      <c r="DL44" s="436"/>
      <c r="DM44" s="436"/>
      <c r="DN44" s="436"/>
      <c r="DO44" s="436"/>
      <c r="DP44" s="436"/>
      <c r="DQ44" s="436"/>
      <c r="DR44" s="436"/>
      <c r="DS44" s="436"/>
      <c r="DT44" s="436"/>
      <c r="DU44" s="436"/>
      <c r="DV44" s="436"/>
      <c r="DW44" s="436"/>
      <c r="DX44" s="436"/>
      <c r="DY44" s="436"/>
      <c r="DZ44" s="436"/>
      <c r="EA44" s="436"/>
      <c r="EB44" s="436"/>
      <c r="EC44" s="436"/>
      <c r="ED44" s="436"/>
      <c r="EE44" s="436"/>
      <c r="EF44" s="436"/>
      <c r="EG44" s="436"/>
      <c r="EH44" s="436"/>
      <c r="EI44" s="436"/>
      <c r="EJ44" s="436"/>
      <c r="EK44" s="436"/>
      <c r="EL44" s="436"/>
      <c r="EM44" s="436"/>
      <c r="EN44" s="436"/>
      <c r="EO44" s="436"/>
      <c r="EP44" s="436"/>
      <c r="EQ44" s="436"/>
      <c r="ER44" s="436"/>
      <c r="ES44" s="436"/>
      <c r="ET44" s="436"/>
      <c r="EU44" s="436"/>
      <c r="EV44" s="436"/>
      <c r="EW44" s="436"/>
      <c r="EX44" s="436"/>
      <c r="EY44" s="436"/>
      <c r="EZ44" s="436"/>
      <c r="FA44" s="436"/>
      <c r="FB44" s="436"/>
      <c r="FC44" s="436"/>
      <c r="FD44" s="436"/>
      <c r="FE44" s="436"/>
      <c r="FF44" s="436"/>
      <c r="FG44" s="436"/>
      <c r="FH44" s="436"/>
      <c r="FI44" s="436"/>
      <c r="FJ44" s="436"/>
      <c r="FK44" s="436"/>
      <c r="FL44" s="436"/>
      <c r="FM44" s="436"/>
      <c r="FN44" s="436"/>
      <c r="FO44" s="436"/>
      <c r="FP44" s="436"/>
      <c r="FQ44" s="436"/>
    </row>
    <row r="45" spans="1:173" s="395" customFormat="1" ht="10.5" customHeight="1">
      <c r="A45" s="421" t="s">
        <v>195</v>
      </c>
      <c r="B45" s="421" t="s">
        <v>90</v>
      </c>
      <c r="C45" s="428" t="s">
        <v>530</v>
      </c>
      <c r="D45" s="429" t="s">
        <v>1</v>
      </c>
      <c r="E45" s="624"/>
      <c r="F45" s="624"/>
      <c r="G45" s="624"/>
      <c r="H45" s="624"/>
      <c r="I45" s="624"/>
      <c r="J45" s="624" t="s">
        <v>52</v>
      </c>
      <c r="K45" s="616">
        <v>2</v>
      </c>
      <c r="L45" s="438">
        <v>1</v>
      </c>
      <c r="M45" s="439"/>
      <c r="N45" s="617"/>
      <c r="O45" s="438"/>
      <c r="P45" s="618"/>
      <c r="Q45" s="492">
        <v>3</v>
      </c>
      <c r="R45" s="632"/>
      <c r="S45" s="431" t="s">
        <v>84</v>
      </c>
      <c r="U45" s="623"/>
      <c r="V45" s="449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  <c r="DH45" s="436"/>
      <c r="DI45" s="436"/>
      <c r="DJ45" s="436"/>
      <c r="DK45" s="436"/>
      <c r="DL45" s="436"/>
      <c r="DM45" s="436"/>
      <c r="DN45" s="436"/>
      <c r="DO45" s="436"/>
      <c r="DP45" s="436"/>
      <c r="DQ45" s="436"/>
      <c r="DR45" s="436"/>
      <c r="DS45" s="436"/>
      <c r="DT45" s="436"/>
      <c r="DU45" s="436"/>
      <c r="DV45" s="436"/>
      <c r="DW45" s="436"/>
      <c r="DX45" s="436"/>
      <c r="DY45" s="436"/>
      <c r="DZ45" s="436"/>
      <c r="EA45" s="436"/>
      <c r="EB45" s="436"/>
      <c r="EC45" s="436"/>
      <c r="ED45" s="436"/>
      <c r="EE45" s="436"/>
      <c r="EF45" s="436"/>
      <c r="EG45" s="436"/>
      <c r="EH45" s="436"/>
      <c r="EI45" s="436"/>
      <c r="EJ45" s="436"/>
      <c r="EK45" s="436"/>
      <c r="EL45" s="436"/>
      <c r="EM45" s="436"/>
      <c r="EN45" s="436"/>
      <c r="EO45" s="436"/>
      <c r="EP45" s="436"/>
      <c r="EQ45" s="436"/>
      <c r="ER45" s="436"/>
      <c r="ES45" s="436"/>
      <c r="ET45" s="436"/>
      <c r="EU45" s="436"/>
      <c r="EV45" s="436"/>
      <c r="EW45" s="436"/>
      <c r="EX45" s="436"/>
      <c r="EY45" s="436"/>
      <c r="EZ45" s="436"/>
      <c r="FA45" s="436"/>
      <c r="FB45" s="436"/>
      <c r="FC45" s="436"/>
      <c r="FD45" s="436"/>
      <c r="FE45" s="436"/>
      <c r="FF45" s="436"/>
      <c r="FG45" s="436"/>
      <c r="FH45" s="436"/>
      <c r="FI45" s="436"/>
      <c r="FJ45" s="436"/>
      <c r="FK45" s="436"/>
      <c r="FL45" s="436"/>
      <c r="FM45" s="436"/>
      <c r="FN45" s="436"/>
      <c r="FO45" s="436"/>
      <c r="FP45" s="436"/>
      <c r="FQ45" s="436"/>
    </row>
    <row r="46" spans="1:173" s="395" customFormat="1" ht="10.5" customHeight="1">
      <c r="A46" s="421" t="s">
        <v>160</v>
      </c>
      <c r="B46" s="421" t="s">
        <v>30</v>
      </c>
      <c r="C46" s="428" t="s">
        <v>406</v>
      </c>
      <c r="D46" s="429" t="s">
        <v>1</v>
      </c>
      <c r="E46" s="624"/>
      <c r="F46" s="624"/>
      <c r="G46" s="624" t="s">
        <v>93</v>
      </c>
      <c r="H46" s="624"/>
      <c r="I46" s="624"/>
      <c r="J46" s="624" t="s">
        <v>52</v>
      </c>
      <c r="K46" s="616">
        <v>2</v>
      </c>
      <c r="L46" s="438">
        <v>1</v>
      </c>
      <c r="M46" s="439"/>
      <c r="N46" s="617"/>
      <c r="O46" s="438"/>
      <c r="P46" s="618"/>
      <c r="Q46" s="492">
        <f>SUM(K46:P46)</f>
        <v>3</v>
      </c>
      <c r="R46" s="632"/>
      <c r="S46" s="431" t="s">
        <v>53</v>
      </c>
      <c r="T46" s="431" t="s">
        <v>51</v>
      </c>
      <c r="U46" s="623"/>
      <c r="V46" s="449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  <c r="DH46" s="436"/>
      <c r="DI46" s="436"/>
      <c r="DJ46" s="436"/>
      <c r="DK46" s="436"/>
      <c r="DL46" s="436"/>
      <c r="DM46" s="436"/>
      <c r="DN46" s="436"/>
      <c r="DO46" s="436"/>
      <c r="DP46" s="436"/>
      <c r="DQ46" s="436"/>
      <c r="DR46" s="436"/>
      <c r="DS46" s="436"/>
      <c r="DT46" s="436"/>
      <c r="DU46" s="436"/>
      <c r="DV46" s="436"/>
      <c r="DW46" s="436"/>
      <c r="DX46" s="436"/>
      <c r="DY46" s="436"/>
      <c r="DZ46" s="436"/>
      <c r="EA46" s="436"/>
      <c r="EB46" s="436"/>
      <c r="EC46" s="436"/>
      <c r="ED46" s="436"/>
      <c r="EE46" s="436"/>
      <c r="EF46" s="436"/>
      <c r="EG46" s="436"/>
      <c r="EH46" s="436"/>
      <c r="EI46" s="436"/>
      <c r="EJ46" s="436"/>
      <c r="EK46" s="436"/>
      <c r="EL46" s="436"/>
      <c r="EM46" s="436"/>
      <c r="EN46" s="436"/>
      <c r="EO46" s="436"/>
      <c r="EP46" s="436"/>
      <c r="EQ46" s="436"/>
      <c r="ER46" s="436"/>
      <c r="ES46" s="436"/>
      <c r="ET46" s="436"/>
      <c r="EU46" s="436"/>
      <c r="EV46" s="436"/>
      <c r="EW46" s="436"/>
      <c r="EX46" s="436"/>
      <c r="EY46" s="436"/>
      <c r="EZ46" s="436"/>
      <c r="FA46" s="436"/>
      <c r="FB46" s="436"/>
      <c r="FC46" s="436"/>
      <c r="FD46" s="436"/>
      <c r="FE46" s="436"/>
      <c r="FF46" s="436"/>
      <c r="FG46" s="436"/>
      <c r="FH46" s="436"/>
      <c r="FI46" s="436"/>
      <c r="FJ46" s="436"/>
      <c r="FK46" s="436"/>
      <c r="FL46" s="436"/>
      <c r="FM46" s="436"/>
      <c r="FN46" s="436"/>
      <c r="FO46" s="436"/>
      <c r="FP46" s="436"/>
      <c r="FQ46" s="436"/>
    </row>
    <row r="47" spans="1:173" s="395" customFormat="1" ht="10.5" customHeight="1">
      <c r="A47" s="421" t="s">
        <v>161</v>
      </c>
      <c r="B47" s="421" t="s">
        <v>91</v>
      </c>
      <c r="C47" s="428" t="s">
        <v>62</v>
      </c>
      <c r="D47" s="429" t="s">
        <v>1</v>
      </c>
      <c r="E47" s="624"/>
      <c r="F47" s="624"/>
      <c r="G47" s="624"/>
      <c r="H47" s="624"/>
      <c r="I47" s="624"/>
      <c r="J47" s="624" t="s">
        <v>52</v>
      </c>
      <c r="K47" s="616"/>
      <c r="L47" s="438"/>
      <c r="M47" s="439"/>
      <c r="N47" s="617">
        <v>2</v>
      </c>
      <c r="O47" s="438">
        <v>1</v>
      </c>
      <c r="P47" s="618"/>
      <c r="Q47" s="492">
        <f>SUM(K47:P47)</f>
        <v>3</v>
      </c>
      <c r="R47" s="632"/>
      <c r="S47" s="431" t="s">
        <v>52</v>
      </c>
      <c r="T47" s="435" t="s">
        <v>51</v>
      </c>
      <c r="U47" s="623"/>
      <c r="V47" s="449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6"/>
      <c r="CK47" s="436"/>
      <c r="CL47" s="436"/>
      <c r="CM47" s="436"/>
      <c r="CN47" s="436"/>
      <c r="CO47" s="436"/>
      <c r="CP47" s="436"/>
      <c r="CQ47" s="436"/>
      <c r="CR47" s="436"/>
      <c r="CS47" s="436"/>
      <c r="CT47" s="436"/>
      <c r="CU47" s="436"/>
      <c r="CV47" s="436"/>
      <c r="CW47" s="436"/>
      <c r="CX47" s="436"/>
      <c r="CY47" s="436"/>
      <c r="CZ47" s="436"/>
      <c r="DA47" s="436"/>
      <c r="DB47" s="436"/>
      <c r="DC47" s="436"/>
      <c r="DD47" s="436"/>
      <c r="DE47" s="436"/>
      <c r="DF47" s="436"/>
      <c r="DG47" s="436"/>
      <c r="DH47" s="436"/>
      <c r="DI47" s="436"/>
      <c r="DJ47" s="436"/>
      <c r="DK47" s="436"/>
      <c r="DL47" s="436"/>
      <c r="DM47" s="436"/>
      <c r="DN47" s="436"/>
      <c r="DO47" s="436"/>
      <c r="DP47" s="436"/>
      <c r="DQ47" s="436"/>
      <c r="DR47" s="436"/>
      <c r="DS47" s="436"/>
      <c r="DT47" s="436"/>
      <c r="DU47" s="436"/>
      <c r="DV47" s="436"/>
      <c r="DW47" s="436"/>
      <c r="DX47" s="436"/>
      <c r="DY47" s="436"/>
      <c r="DZ47" s="436"/>
      <c r="EA47" s="436"/>
      <c r="EB47" s="436"/>
      <c r="EC47" s="436"/>
      <c r="ED47" s="436"/>
      <c r="EE47" s="436"/>
      <c r="EF47" s="436"/>
      <c r="EG47" s="436"/>
      <c r="EH47" s="436"/>
      <c r="EI47" s="436"/>
      <c r="EJ47" s="436"/>
      <c r="EK47" s="436"/>
      <c r="EL47" s="436"/>
      <c r="EM47" s="436"/>
      <c r="EN47" s="436"/>
      <c r="EO47" s="436"/>
      <c r="EP47" s="436"/>
      <c r="EQ47" s="436"/>
      <c r="ER47" s="436"/>
      <c r="ES47" s="436"/>
      <c r="ET47" s="436"/>
      <c r="EU47" s="436"/>
      <c r="EV47" s="436"/>
      <c r="EW47" s="436"/>
      <c r="EX47" s="436"/>
      <c r="EY47" s="436"/>
      <c r="EZ47" s="436"/>
      <c r="FA47" s="436"/>
      <c r="FB47" s="436"/>
      <c r="FC47" s="436"/>
      <c r="FD47" s="436"/>
      <c r="FE47" s="436"/>
      <c r="FF47" s="436"/>
      <c r="FG47" s="436"/>
      <c r="FH47" s="436"/>
      <c r="FI47" s="436"/>
      <c r="FJ47" s="436"/>
      <c r="FK47" s="436"/>
      <c r="FL47" s="436"/>
      <c r="FM47" s="436"/>
      <c r="FN47" s="436"/>
      <c r="FO47" s="436"/>
      <c r="FP47" s="436"/>
      <c r="FQ47" s="436"/>
    </row>
    <row r="48" spans="1:173" s="395" customFormat="1" ht="10.5" customHeight="1">
      <c r="A48" s="421" t="s">
        <v>162</v>
      </c>
      <c r="B48" s="421" t="s">
        <v>113</v>
      </c>
      <c r="C48" s="428" t="s">
        <v>114</v>
      </c>
      <c r="D48" s="429" t="s">
        <v>1</v>
      </c>
      <c r="E48" s="624"/>
      <c r="F48" s="624"/>
      <c r="G48" s="624"/>
      <c r="H48" s="624"/>
      <c r="I48" s="624"/>
      <c r="J48" s="624" t="s">
        <v>52</v>
      </c>
      <c r="K48" s="616"/>
      <c r="L48" s="438"/>
      <c r="M48" s="439"/>
      <c r="N48" s="617">
        <v>2</v>
      </c>
      <c r="O48" s="438">
        <v>1</v>
      </c>
      <c r="P48" s="618"/>
      <c r="Q48" s="492">
        <f>SUM(K48:P48)</f>
        <v>3</v>
      </c>
      <c r="R48" s="632"/>
      <c r="S48" s="431" t="s">
        <v>52</v>
      </c>
      <c r="T48" s="435" t="s">
        <v>51</v>
      </c>
      <c r="U48" s="623"/>
      <c r="V48" s="449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6"/>
      <c r="AZ48" s="436"/>
      <c r="BA48" s="436"/>
      <c r="BB48" s="436"/>
      <c r="BC48" s="436"/>
      <c r="BD48" s="436"/>
      <c r="BE48" s="436"/>
      <c r="BF48" s="436"/>
      <c r="BG48" s="436"/>
      <c r="BH48" s="436"/>
      <c r="BI48" s="436"/>
      <c r="BJ48" s="436"/>
      <c r="BK48" s="436"/>
      <c r="BL48" s="436"/>
      <c r="BM48" s="436"/>
      <c r="BN48" s="436"/>
      <c r="BO48" s="436"/>
      <c r="BP48" s="436"/>
      <c r="BQ48" s="436"/>
      <c r="BR48" s="436"/>
      <c r="BS48" s="436"/>
      <c r="BT48" s="436"/>
      <c r="BU48" s="436"/>
      <c r="BV48" s="436"/>
      <c r="BW48" s="436"/>
      <c r="BX48" s="436"/>
      <c r="BY48" s="436"/>
      <c r="BZ48" s="436"/>
      <c r="CA48" s="436"/>
      <c r="CB48" s="436"/>
      <c r="CC48" s="436"/>
      <c r="CD48" s="436"/>
      <c r="CE48" s="436"/>
      <c r="CF48" s="436"/>
      <c r="CG48" s="436"/>
      <c r="CH48" s="436"/>
      <c r="CI48" s="436"/>
      <c r="CJ48" s="436"/>
      <c r="CK48" s="436"/>
      <c r="CL48" s="436"/>
      <c r="CM48" s="436"/>
      <c r="CN48" s="436"/>
      <c r="CO48" s="436"/>
      <c r="CP48" s="436"/>
      <c r="CQ48" s="436"/>
      <c r="CR48" s="436"/>
      <c r="CS48" s="436"/>
      <c r="CT48" s="436"/>
      <c r="CU48" s="436"/>
      <c r="CV48" s="436"/>
      <c r="CW48" s="436"/>
      <c r="CX48" s="436"/>
      <c r="CY48" s="436"/>
      <c r="CZ48" s="436"/>
      <c r="DA48" s="436"/>
      <c r="DB48" s="436"/>
      <c r="DC48" s="436"/>
      <c r="DD48" s="436"/>
      <c r="DE48" s="436"/>
      <c r="DF48" s="436"/>
      <c r="DG48" s="436"/>
      <c r="DH48" s="436"/>
      <c r="DI48" s="436"/>
      <c r="DJ48" s="436"/>
      <c r="DK48" s="436"/>
      <c r="DL48" s="436"/>
      <c r="DM48" s="436"/>
      <c r="DN48" s="436"/>
      <c r="DO48" s="436"/>
      <c r="DP48" s="436"/>
      <c r="DQ48" s="436"/>
      <c r="DR48" s="436"/>
      <c r="DS48" s="436"/>
      <c r="DT48" s="436"/>
      <c r="DU48" s="436"/>
      <c r="DV48" s="436"/>
      <c r="DW48" s="436"/>
      <c r="DX48" s="436"/>
      <c r="DY48" s="436"/>
      <c r="DZ48" s="436"/>
      <c r="EA48" s="436"/>
      <c r="EB48" s="436"/>
      <c r="EC48" s="436"/>
      <c r="ED48" s="436"/>
      <c r="EE48" s="436"/>
      <c r="EF48" s="436"/>
      <c r="EG48" s="436"/>
      <c r="EH48" s="436"/>
      <c r="EI48" s="436"/>
      <c r="EJ48" s="436"/>
      <c r="EK48" s="436"/>
      <c r="EL48" s="436"/>
      <c r="EM48" s="436"/>
      <c r="EN48" s="436"/>
      <c r="EO48" s="436"/>
      <c r="EP48" s="436"/>
      <c r="EQ48" s="436"/>
      <c r="ER48" s="436"/>
      <c r="ES48" s="436"/>
      <c r="ET48" s="436"/>
      <c r="EU48" s="436"/>
      <c r="EV48" s="436"/>
      <c r="EW48" s="436"/>
      <c r="EX48" s="436"/>
      <c r="EY48" s="436"/>
      <c r="EZ48" s="436"/>
      <c r="FA48" s="436"/>
      <c r="FB48" s="436"/>
      <c r="FC48" s="436"/>
      <c r="FD48" s="436"/>
      <c r="FE48" s="436"/>
      <c r="FF48" s="436"/>
      <c r="FG48" s="436"/>
      <c r="FH48" s="436"/>
      <c r="FI48" s="436"/>
      <c r="FJ48" s="436"/>
      <c r="FK48" s="436"/>
      <c r="FL48" s="436"/>
      <c r="FM48" s="436"/>
      <c r="FN48" s="436"/>
      <c r="FO48" s="436"/>
      <c r="FP48" s="436"/>
      <c r="FQ48" s="436"/>
    </row>
    <row r="49" spans="1:173" s="395" customFormat="1" ht="10.5" customHeight="1">
      <c r="A49" s="421"/>
      <c r="B49" s="421"/>
      <c r="C49" s="428"/>
      <c r="D49" s="429"/>
      <c r="E49" s="642"/>
      <c r="F49" s="642"/>
      <c r="G49" s="624"/>
      <c r="H49" s="624"/>
      <c r="I49" s="624"/>
      <c r="J49" s="624"/>
      <c r="K49" s="616"/>
      <c r="L49" s="438"/>
      <c r="M49" s="439"/>
      <c r="N49" s="617"/>
      <c r="O49" s="438"/>
      <c r="P49" s="618"/>
      <c r="Q49" s="492">
        <f>SUM(K49:P49)</f>
        <v>0</v>
      </c>
      <c r="R49" s="632"/>
      <c r="S49" s="431"/>
      <c r="T49" s="435"/>
      <c r="U49" s="623"/>
      <c r="V49" s="449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  <c r="CG49" s="436"/>
      <c r="CH49" s="436"/>
      <c r="CI49" s="436"/>
      <c r="CJ49" s="436"/>
      <c r="CK49" s="436"/>
      <c r="CL49" s="436"/>
      <c r="CM49" s="436"/>
      <c r="CN49" s="436"/>
      <c r="CO49" s="436"/>
      <c r="CP49" s="436"/>
      <c r="CQ49" s="436"/>
      <c r="CR49" s="436"/>
      <c r="CS49" s="436"/>
      <c r="CT49" s="436"/>
      <c r="CU49" s="436"/>
      <c r="CV49" s="436"/>
      <c r="CW49" s="436"/>
      <c r="CX49" s="436"/>
      <c r="CY49" s="436"/>
      <c r="CZ49" s="436"/>
      <c r="DA49" s="436"/>
      <c r="DB49" s="436"/>
      <c r="DC49" s="436"/>
      <c r="DD49" s="436"/>
      <c r="DE49" s="436"/>
      <c r="DF49" s="436"/>
      <c r="DG49" s="436"/>
      <c r="DH49" s="436"/>
      <c r="DI49" s="436"/>
      <c r="DJ49" s="436"/>
      <c r="DK49" s="436"/>
      <c r="DL49" s="436"/>
      <c r="DM49" s="436"/>
      <c r="DN49" s="436"/>
      <c r="DO49" s="436"/>
      <c r="DP49" s="436"/>
      <c r="DQ49" s="436"/>
      <c r="DR49" s="436"/>
      <c r="DS49" s="436"/>
      <c r="DT49" s="436"/>
      <c r="DU49" s="436"/>
      <c r="DV49" s="436"/>
      <c r="DW49" s="436"/>
      <c r="DX49" s="436"/>
      <c r="DY49" s="436"/>
      <c r="DZ49" s="436"/>
      <c r="EA49" s="436"/>
      <c r="EB49" s="436"/>
      <c r="EC49" s="436"/>
      <c r="ED49" s="436"/>
      <c r="EE49" s="436"/>
      <c r="EF49" s="436"/>
      <c r="EG49" s="436"/>
      <c r="EH49" s="436"/>
      <c r="EI49" s="436"/>
      <c r="EJ49" s="436"/>
      <c r="EK49" s="436"/>
      <c r="EL49" s="436"/>
      <c r="EM49" s="436"/>
      <c r="EN49" s="436"/>
      <c r="EO49" s="436"/>
      <c r="EP49" s="436"/>
      <c r="EQ49" s="436"/>
      <c r="ER49" s="436"/>
      <c r="ES49" s="436"/>
      <c r="ET49" s="436"/>
      <c r="EU49" s="436"/>
      <c r="EV49" s="436"/>
      <c r="EW49" s="436"/>
      <c r="EX49" s="436"/>
      <c r="EY49" s="436"/>
      <c r="EZ49" s="436"/>
      <c r="FA49" s="436"/>
      <c r="FB49" s="436"/>
      <c r="FC49" s="436"/>
      <c r="FD49" s="436"/>
      <c r="FE49" s="436"/>
      <c r="FF49" s="436"/>
      <c r="FG49" s="436"/>
      <c r="FH49" s="436"/>
      <c r="FI49" s="436"/>
      <c r="FJ49" s="436"/>
      <c r="FK49" s="436"/>
      <c r="FL49" s="436"/>
      <c r="FM49" s="436"/>
      <c r="FN49" s="436"/>
      <c r="FO49" s="436"/>
      <c r="FP49" s="436"/>
      <c r="FQ49" s="436"/>
    </row>
    <row r="50" spans="1:173" s="395" customFormat="1" ht="10.5" customHeight="1">
      <c r="A50" s="421"/>
      <c r="B50" s="450" t="s">
        <v>70</v>
      </c>
      <c r="C50" s="428"/>
      <c r="D50" s="429"/>
      <c r="E50" s="642"/>
      <c r="F50" s="642"/>
      <c r="G50" s="624"/>
      <c r="H50" s="624"/>
      <c r="I50" s="624"/>
      <c r="J50" s="624"/>
      <c r="K50" s="616"/>
      <c r="L50" s="438"/>
      <c r="M50" s="439"/>
      <c r="N50" s="617"/>
      <c r="O50" s="438"/>
      <c r="P50" s="618"/>
      <c r="Q50" s="493"/>
      <c r="R50" s="631"/>
      <c r="S50" s="431"/>
      <c r="T50" s="435"/>
      <c r="U50" s="623"/>
      <c r="V50" s="449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6"/>
      <c r="BW50" s="436"/>
      <c r="BX50" s="436"/>
      <c r="BY50" s="436"/>
      <c r="BZ50" s="436"/>
      <c r="CA50" s="436"/>
      <c r="CB50" s="436"/>
      <c r="CC50" s="436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436"/>
      <c r="CR50" s="436"/>
      <c r="CS50" s="436"/>
      <c r="CT50" s="436"/>
      <c r="CU50" s="436"/>
      <c r="CV50" s="436"/>
      <c r="CW50" s="436"/>
      <c r="CX50" s="436"/>
      <c r="CY50" s="436"/>
      <c r="CZ50" s="436"/>
      <c r="DA50" s="436"/>
      <c r="DB50" s="436"/>
      <c r="DC50" s="436"/>
      <c r="DD50" s="436"/>
      <c r="DE50" s="436"/>
      <c r="DF50" s="436"/>
      <c r="DG50" s="436"/>
      <c r="DH50" s="436"/>
      <c r="DI50" s="436"/>
      <c r="DJ50" s="436"/>
      <c r="DK50" s="436"/>
      <c r="DL50" s="436"/>
      <c r="DM50" s="436"/>
      <c r="DN50" s="436"/>
      <c r="DO50" s="436"/>
      <c r="DP50" s="436"/>
      <c r="DQ50" s="436"/>
      <c r="DR50" s="436"/>
      <c r="DS50" s="436"/>
      <c r="DT50" s="436"/>
      <c r="DU50" s="436"/>
      <c r="DV50" s="436"/>
      <c r="DW50" s="436"/>
      <c r="DX50" s="436"/>
      <c r="DY50" s="436"/>
      <c r="DZ50" s="436"/>
      <c r="EA50" s="436"/>
      <c r="EB50" s="436"/>
      <c r="EC50" s="436"/>
      <c r="ED50" s="436"/>
      <c r="EE50" s="436"/>
      <c r="EF50" s="436"/>
      <c r="EG50" s="436"/>
      <c r="EH50" s="436"/>
      <c r="EI50" s="436"/>
      <c r="EJ50" s="436"/>
      <c r="EK50" s="436"/>
      <c r="EL50" s="436"/>
      <c r="EM50" s="436"/>
      <c r="EN50" s="436"/>
      <c r="EO50" s="436"/>
      <c r="EP50" s="436"/>
      <c r="EQ50" s="436"/>
      <c r="ER50" s="436"/>
      <c r="ES50" s="436"/>
      <c r="ET50" s="436"/>
      <c r="EU50" s="436"/>
      <c r="EV50" s="436"/>
      <c r="EW50" s="436"/>
      <c r="EX50" s="436"/>
      <c r="EY50" s="436"/>
      <c r="EZ50" s="436"/>
      <c r="FA50" s="436"/>
      <c r="FB50" s="436"/>
      <c r="FC50" s="436"/>
      <c r="FD50" s="436"/>
      <c r="FE50" s="436"/>
      <c r="FF50" s="436"/>
      <c r="FG50" s="436"/>
      <c r="FH50" s="436"/>
      <c r="FI50" s="436"/>
      <c r="FJ50" s="436"/>
      <c r="FK50" s="436"/>
      <c r="FL50" s="436"/>
      <c r="FM50" s="436"/>
      <c r="FN50" s="436"/>
      <c r="FO50" s="436"/>
      <c r="FP50" s="436"/>
      <c r="FQ50" s="436"/>
    </row>
    <row r="51" spans="1:173" s="395" customFormat="1" ht="10.5" customHeight="1">
      <c r="A51" s="421" t="s">
        <v>163</v>
      </c>
      <c r="B51" s="421" t="s">
        <v>68</v>
      </c>
      <c r="C51" s="428" t="s">
        <v>528</v>
      </c>
      <c r="D51" s="429" t="s">
        <v>1</v>
      </c>
      <c r="E51" s="724" t="s">
        <v>431</v>
      </c>
      <c r="F51" s="725"/>
      <c r="G51" s="624"/>
      <c r="H51" s="624"/>
      <c r="I51" s="624"/>
      <c r="J51" s="624" t="s">
        <v>52</v>
      </c>
      <c r="K51" s="616"/>
      <c r="L51" s="438"/>
      <c r="M51" s="439"/>
      <c r="N51" s="617">
        <v>2</v>
      </c>
      <c r="O51" s="438"/>
      <c r="P51" s="618"/>
      <c r="Q51" s="492">
        <f>SUM(K51:P51)</f>
        <v>2</v>
      </c>
      <c r="R51" s="632"/>
      <c r="S51" s="431" t="s">
        <v>52</v>
      </c>
      <c r="T51" s="435" t="s">
        <v>49</v>
      </c>
      <c r="U51" s="623"/>
      <c r="V51" s="449" t="s">
        <v>513</v>
      </c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  <c r="AW51" s="436"/>
      <c r="AX51" s="436"/>
      <c r="AY51" s="436"/>
      <c r="AZ51" s="436"/>
      <c r="BA51" s="436"/>
      <c r="BB51" s="436"/>
      <c r="BC51" s="436"/>
      <c r="BD51" s="436"/>
      <c r="BE51" s="436"/>
      <c r="BF51" s="436"/>
      <c r="BG51" s="436"/>
      <c r="BH51" s="436"/>
      <c r="BI51" s="436"/>
      <c r="BJ51" s="436"/>
      <c r="BK51" s="436"/>
      <c r="BL51" s="436"/>
      <c r="BM51" s="436"/>
      <c r="BN51" s="436"/>
      <c r="BO51" s="436"/>
      <c r="BP51" s="436"/>
      <c r="BQ51" s="436"/>
      <c r="BR51" s="436"/>
      <c r="BS51" s="436"/>
      <c r="BT51" s="436"/>
      <c r="BU51" s="436"/>
      <c r="BV51" s="436"/>
      <c r="BW51" s="436"/>
      <c r="BX51" s="436"/>
      <c r="BY51" s="436"/>
      <c r="BZ51" s="436"/>
      <c r="CA51" s="436"/>
      <c r="CB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6"/>
      <c r="CO51" s="436"/>
      <c r="CP51" s="436"/>
      <c r="CQ51" s="436"/>
      <c r="CR51" s="436"/>
      <c r="CS51" s="436"/>
      <c r="CT51" s="436"/>
      <c r="CU51" s="436"/>
      <c r="CV51" s="436"/>
      <c r="CW51" s="436"/>
      <c r="CX51" s="436"/>
      <c r="CY51" s="436"/>
      <c r="CZ51" s="436"/>
      <c r="DA51" s="436"/>
      <c r="DB51" s="436"/>
      <c r="DC51" s="436"/>
      <c r="DD51" s="436"/>
      <c r="DE51" s="436"/>
      <c r="DF51" s="436"/>
      <c r="DG51" s="436"/>
      <c r="DH51" s="436"/>
      <c r="DI51" s="436"/>
      <c r="DJ51" s="436"/>
      <c r="DK51" s="436"/>
      <c r="DL51" s="436"/>
      <c r="DM51" s="436"/>
      <c r="DN51" s="436"/>
      <c r="DO51" s="436"/>
      <c r="DP51" s="436"/>
      <c r="DQ51" s="436"/>
      <c r="DR51" s="436"/>
      <c r="DS51" s="436"/>
      <c r="DT51" s="436"/>
      <c r="DU51" s="436"/>
      <c r="DV51" s="436"/>
      <c r="DW51" s="436"/>
      <c r="DX51" s="436"/>
      <c r="DY51" s="436"/>
      <c r="DZ51" s="436"/>
      <c r="EA51" s="436"/>
      <c r="EB51" s="436"/>
      <c r="EC51" s="436"/>
      <c r="ED51" s="436"/>
      <c r="EE51" s="436"/>
      <c r="EF51" s="436"/>
      <c r="EG51" s="436"/>
      <c r="EH51" s="436"/>
      <c r="EI51" s="436"/>
      <c r="EJ51" s="436"/>
      <c r="EK51" s="436"/>
      <c r="EL51" s="436"/>
      <c r="EM51" s="436"/>
      <c r="EN51" s="436"/>
      <c r="EO51" s="436"/>
      <c r="EP51" s="436"/>
      <c r="EQ51" s="436"/>
      <c r="ER51" s="436"/>
      <c r="ES51" s="436"/>
      <c r="ET51" s="436"/>
      <c r="EU51" s="436"/>
      <c r="EV51" s="436"/>
      <c r="EW51" s="436"/>
      <c r="EX51" s="436"/>
      <c r="EY51" s="436"/>
      <c r="EZ51" s="436"/>
      <c r="FA51" s="436"/>
      <c r="FB51" s="436"/>
      <c r="FC51" s="436"/>
      <c r="FD51" s="436"/>
      <c r="FE51" s="436"/>
      <c r="FF51" s="436"/>
      <c r="FG51" s="436"/>
      <c r="FH51" s="436"/>
      <c r="FI51" s="436"/>
      <c r="FJ51" s="436"/>
      <c r="FK51" s="436"/>
      <c r="FL51" s="436"/>
      <c r="FM51" s="436"/>
      <c r="FN51" s="436"/>
      <c r="FO51" s="436"/>
      <c r="FP51" s="436"/>
      <c r="FQ51" s="436"/>
    </row>
    <row r="52" spans="1:173" s="395" customFormat="1" ht="10.5" customHeight="1">
      <c r="A52" s="421" t="s">
        <v>283</v>
      </c>
      <c r="B52" s="437" t="s">
        <v>407</v>
      </c>
      <c r="C52" s="457" t="s">
        <v>31</v>
      </c>
      <c r="D52" s="429" t="s">
        <v>1</v>
      </c>
      <c r="E52" s="724" t="s">
        <v>431</v>
      </c>
      <c r="F52" s="725"/>
      <c r="G52" s="624"/>
      <c r="H52" s="624" t="s">
        <v>94</v>
      </c>
      <c r="I52" s="624"/>
      <c r="J52" s="624" t="s">
        <v>52</v>
      </c>
      <c r="K52" s="616">
        <v>2</v>
      </c>
      <c r="L52" s="438">
        <v>1</v>
      </c>
      <c r="M52" s="439"/>
      <c r="N52" s="617"/>
      <c r="O52" s="438"/>
      <c r="P52" s="618"/>
      <c r="Q52" s="492">
        <v>3</v>
      </c>
      <c r="R52" s="632"/>
      <c r="S52" s="431" t="s">
        <v>53</v>
      </c>
      <c r="T52" s="435" t="s">
        <v>51</v>
      </c>
      <c r="U52" s="458"/>
      <c r="V52" s="393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6"/>
      <c r="BG52" s="436"/>
      <c r="BH52" s="436"/>
      <c r="BI52" s="436"/>
      <c r="BJ52" s="436"/>
      <c r="BK52" s="436"/>
      <c r="BL52" s="436"/>
      <c r="BM52" s="436"/>
      <c r="BN52" s="436"/>
      <c r="BO52" s="436"/>
      <c r="BP52" s="436"/>
      <c r="BQ52" s="436"/>
      <c r="BR52" s="436"/>
      <c r="BS52" s="436"/>
      <c r="BT52" s="436"/>
      <c r="BU52" s="436"/>
      <c r="BV52" s="436"/>
      <c r="BW52" s="436"/>
      <c r="BX52" s="436"/>
      <c r="BY52" s="436"/>
      <c r="BZ52" s="436"/>
      <c r="CA52" s="436"/>
      <c r="CB52" s="436"/>
      <c r="CC52" s="436"/>
      <c r="CD52" s="436"/>
      <c r="CE52" s="436"/>
      <c r="CF52" s="436"/>
      <c r="CG52" s="436"/>
      <c r="CH52" s="436"/>
      <c r="CI52" s="436"/>
      <c r="CJ52" s="436"/>
      <c r="CK52" s="436"/>
      <c r="CL52" s="436"/>
      <c r="CM52" s="436"/>
      <c r="CN52" s="436"/>
      <c r="CO52" s="436"/>
      <c r="CP52" s="436"/>
      <c r="CQ52" s="436"/>
      <c r="CR52" s="436"/>
      <c r="CS52" s="436"/>
      <c r="CT52" s="436"/>
      <c r="CU52" s="436"/>
      <c r="CV52" s="436"/>
      <c r="CW52" s="436"/>
      <c r="CX52" s="436"/>
      <c r="CY52" s="436"/>
      <c r="CZ52" s="436"/>
      <c r="DA52" s="436"/>
      <c r="DB52" s="436"/>
      <c r="DC52" s="436"/>
      <c r="DD52" s="436"/>
      <c r="DE52" s="436"/>
      <c r="DF52" s="436"/>
      <c r="DG52" s="436"/>
      <c r="DH52" s="436"/>
      <c r="DI52" s="436"/>
      <c r="DJ52" s="436"/>
      <c r="DK52" s="436"/>
      <c r="DL52" s="436"/>
      <c r="DM52" s="436"/>
      <c r="DN52" s="436"/>
      <c r="DO52" s="436"/>
      <c r="DP52" s="436"/>
      <c r="DQ52" s="436"/>
      <c r="DR52" s="436"/>
      <c r="DS52" s="436"/>
      <c r="DT52" s="436"/>
      <c r="DU52" s="436"/>
      <c r="DV52" s="436"/>
      <c r="DW52" s="436"/>
      <c r="DX52" s="436"/>
      <c r="DY52" s="436"/>
      <c r="DZ52" s="436"/>
      <c r="EA52" s="436"/>
      <c r="EB52" s="436"/>
      <c r="EC52" s="436"/>
      <c r="ED52" s="436"/>
      <c r="EE52" s="436"/>
      <c r="EF52" s="436"/>
      <c r="EG52" s="436"/>
      <c r="EH52" s="436"/>
      <c r="EI52" s="436"/>
      <c r="EJ52" s="436"/>
      <c r="EK52" s="436"/>
      <c r="EL52" s="436"/>
      <c r="EM52" s="436"/>
      <c r="EN52" s="436"/>
      <c r="EO52" s="436"/>
      <c r="EP52" s="436"/>
      <c r="EQ52" s="436"/>
      <c r="ER52" s="436"/>
      <c r="ES52" s="436"/>
      <c r="ET52" s="436"/>
      <c r="EU52" s="436"/>
      <c r="EV52" s="436"/>
      <c r="EW52" s="436"/>
      <c r="EX52" s="436"/>
      <c r="EY52" s="436"/>
      <c r="EZ52" s="436"/>
      <c r="FA52" s="436"/>
      <c r="FB52" s="436"/>
      <c r="FC52" s="436"/>
      <c r="FD52" s="436"/>
      <c r="FE52" s="436"/>
      <c r="FF52" s="436"/>
      <c r="FG52" s="436"/>
      <c r="FH52" s="436"/>
      <c r="FI52" s="436"/>
      <c r="FJ52" s="436"/>
      <c r="FK52" s="436"/>
      <c r="FL52" s="436"/>
      <c r="FM52" s="436"/>
      <c r="FN52" s="436"/>
      <c r="FO52" s="436"/>
      <c r="FP52" s="436"/>
      <c r="FQ52" s="436"/>
    </row>
    <row r="53" spans="1:173" s="395" customFormat="1" ht="10.5" customHeight="1">
      <c r="A53" s="421" t="s">
        <v>165</v>
      </c>
      <c r="B53" s="421" t="s">
        <v>57</v>
      </c>
      <c r="C53" s="428" t="s">
        <v>31</v>
      </c>
      <c r="D53" s="429" t="s">
        <v>1</v>
      </c>
      <c r="E53" s="544" t="s">
        <v>551</v>
      </c>
      <c r="F53" s="642"/>
      <c r="G53" s="624"/>
      <c r="H53" s="624"/>
      <c r="I53" s="624"/>
      <c r="J53" s="624" t="s">
        <v>52</v>
      </c>
      <c r="K53" s="616"/>
      <c r="L53" s="438"/>
      <c r="M53" s="439"/>
      <c r="N53" s="617">
        <v>2</v>
      </c>
      <c r="O53" s="438">
        <v>1</v>
      </c>
      <c r="P53" s="618"/>
      <c r="Q53" s="492">
        <f>SUM(K53:P53)</f>
        <v>3</v>
      </c>
      <c r="R53" s="632"/>
      <c r="S53" s="431" t="s">
        <v>52</v>
      </c>
      <c r="T53" s="435" t="s">
        <v>51</v>
      </c>
      <c r="U53" s="623"/>
      <c r="V53" s="393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/>
      <c r="CX53" s="436"/>
      <c r="CY53" s="436"/>
      <c r="CZ53" s="436"/>
      <c r="DA53" s="436"/>
      <c r="DB53" s="436"/>
      <c r="DC53" s="436"/>
      <c r="DD53" s="436"/>
      <c r="DE53" s="436"/>
      <c r="DF53" s="436"/>
      <c r="DG53" s="436"/>
      <c r="DH53" s="436"/>
      <c r="DI53" s="436"/>
      <c r="DJ53" s="436"/>
      <c r="DK53" s="436"/>
      <c r="DL53" s="436"/>
      <c r="DM53" s="436"/>
      <c r="DN53" s="436"/>
      <c r="DO53" s="436"/>
      <c r="DP53" s="436"/>
      <c r="DQ53" s="436"/>
      <c r="DR53" s="436"/>
      <c r="DS53" s="436"/>
      <c r="DT53" s="436"/>
      <c r="DU53" s="436"/>
      <c r="DV53" s="436"/>
      <c r="DW53" s="436"/>
      <c r="DX53" s="436"/>
      <c r="DY53" s="436"/>
      <c r="DZ53" s="436"/>
      <c r="EA53" s="436"/>
      <c r="EB53" s="436"/>
      <c r="EC53" s="436"/>
      <c r="ED53" s="436"/>
      <c r="EE53" s="436"/>
      <c r="EF53" s="436"/>
      <c r="EG53" s="436"/>
      <c r="EH53" s="436"/>
      <c r="EI53" s="436"/>
      <c r="EJ53" s="436"/>
      <c r="EK53" s="436"/>
      <c r="EL53" s="436"/>
      <c r="EM53" s="436"/>
      <c r="EN53" s="436"/>
      <c r="EO53" s="436"/>
      <c r="EP53" s="436"/>
      <c r="EQ53" s="436"/>
      <c r="ER53" s="436"/>
      <c r="ES53" s="436"/>
      <c r="ET53" s="436"/>
      <c r="EU53" s="436"/>
      <c r="EV53" s="436"/>
      <c r="EW53" s="436"/>
      <c r="EX53" s="436"/>
      <c r="EY53" s="436"/>
      <c r="EZ53" s="436"/>
      <c r="FA53" s="436"/>
      <c r="FB53" s="436"/>
      <c r="FC53" s="436"/>
      <c r="FD53" s="436"/>
      <c r="FE53" s="436"/>
      <c r="FF53" s="436"/>
      <c r="FG53" s="436"/>
      <c r="FH53" s="436"/>
      <c r="FI53" s="436"/>
      <c r="FJ53" s="436"/>
      <c r="FK53" s="436"/>
      <c r="FL53" s="436"/>
      <c r="FM53" s="436"/>
      <c r="FN53" s="436"/>
      <c r="FO53" s="436"/>
      <c r="FP53" s="436"/>
      <c r="FQ53" s="436"/>
    </row>
    <row r="54" spans="1:173" s="395" customFormat="1" ht="10.5" customHeight="1">
      <c r="A54" s="421" t="s">
        <v>422</v>
      </c>
      <c r="B54" s="395" t="s">
        <v>421</v>
      </c>
      <c r="C54" s="428" t="s">
        <v>419</v>
      </c>
      <c r="D54" s="429" t="s">
        <v>1</v>
      </c>
      <c r="E54" s="724" t="s">
        <v>431</v>
      </c>
      <c r="F54" s="725"/>
      <c r="G54" s="624"/>
      <c r="H54" s="624"/>
      <c r="I54" s="624"/>
      <c r="J54" s="624" t="s">
        <v>52</v>
      </c>
      <c r="K54" s="616"/>
      <c r="L54" s="438"/>
      <c r="M54" s="439"/>
      <c r="N54" s="617">
        <v>2</v>
      </c>
      <c r="O54" s="438">
        <v>1</v>
      </c>
      <c r="P54" s="618"/>
      <c r="Q54" s="492">
        <v>3</v>
      </c>
      <c r="R54" s="632"/>
      <c r="S54" s="431" t="s">
        <v>83</v>
      </c>
      <c r="T54" s="435"/>
      <c r="U54" s="623"/>
      <c r="V54" s="449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A54" s="436"/>
      <c r="CB54" s="436"/>
      <c r="CC54" s="436"/>
      <c r="CD54" s="436"/>
      <c r="CE54" s="436"/>
      <c r="CF54" s="436"/>
      <c r="CG54" s="436"/>
      <c r="CH54" s="436"/>
      <c r="CI54" s="436"/>
      <c r="CJ54" s="436"/>
      <c r="CK54" s="436"/>
      <c r="CL54" s="436"/>
      <c r="CM54" s="436"/>
      <c r="CN54" s="436"/>
      <c r="CO54" s="436"/>
      <c r="CP54" s="436"/>
      <c r="CQ54" s="436"/>
      <c r="CR54" s="436"/>
      <c r="CS54" s="436"/>
      <c r="CT54" s="436"/>
      <c r="CU54" s="436"/>
      <c r="CV54" s="436"/>
      <c r="CW54" s="436"/>
      <c r="CX54" s="436"/>
      <c r="CY54" s="436"/>
      <c r="CZ54" s="436"/>
      <c r="DA54" s="436"/>
      <c r="DB54" s="436"/>
      <c r="DC54" s="436"/>
      <c r="DD54" s="436"/>
      <c r="DE54" s="436"/>
      <c r="DF54" s="436"/>
      <c r="DG54" s="436"/>
      <c r="DH54" s="436"/>
      <c r="DI54" s="436"/>
      <c r="DJ54" s="436"/>
      <c r="DK54" s="436"/>
      <c r="DL54" s="436"/>
      <c r="DM54" s="436"/>
      <c r="DN54" s="436"/>
      <c r="DO54" s="436"/>
      <c r="DP54" s="436"/>
      <c r="DQ54" s="436"/>
      <c r="DR54" s="436"/>
      <c r="DS54" s="436"/>
      <c r="DT54" s="436"/>
      <c r="DU54" s="436"/>
      <c r="DV54" s="436"/>
      <c r="DW54" s="436"/>
      <c r="DX54" s="436"/>
      <c r="DY54" s="436"/>
      <c r="DZ54" s="436"/>
      <c r="EA54" s="436"/>
      <c r="EB54" s="436"/>
      <c r="EC54" s="436"/>
      <c r="ED54" s="436"/>
      <c r="EE54" s="436"/>
      <c r="EF54" s="436"/>
      <c r="EG54" s="436"/>
      <c r="EH54" s="436"/>
      <c r="EI54" s="436"/>
      <c r="EJ54" s="436"/>
      <c r="EK54" s="436"/>
      <c r="EL54" s="436"/>
      <c r="EM54" s="436"/>
      <c r="EN54" s="436"/>
      <c r="EO54" s="436"/>
      <c r="EP54" s="436"/>
      <c r="EQ54" s="436"/>
      <c r="ER54" s="436"/>
      <c r="ES54" s="436"/>
      <c r="ET54" s="436"/>
      <c r="EU54" s="436"/>
      <c r="EV54" s="436"/>
      <c r="EW54" s="436"/>
      <c r="EX54" s="436"/>
      <c r="EY54" s="436"/>
      <c r="EZ54" s="436"/>
      <c r="FA54" s="436"/>
      <c r="FB54" s="436"/>
      <c r="FC54" s="436"/>
      <c r="FD54" s="436"/>
      <c r="FE54" s="436"/>
      <c r="FF54" s="436"/>
      <c r="FG54" s="436"/>
      <c r="FH54" s="436"/>
      <c r="FI54" s="436"/>
      <c r="FJ54" s="436"/>
      <c r="FK54" s="436"/>
      <c r="FL54" s="436"/>
      <c r="FM54" s="436"/>
      <c r="FN54" s="436"/>
      <c r="FO54" s="436"/>
      <c r="FP54" s="436"/>
      <c r="FQ54" s="436"/>
    </row>
    <row r="55" spans="1:173" s="395" customFormat="1" ht="10.5" customHeight="1">
      <c r="A55" s="421"/>
      <c r="B55" s="448"/>
      <c r="C55" s="428"/>
      <c r="D55" s="429"/>
      <c r="E55" s="642"/>
      <c r="F55" s="642"/>
      <c r="G55" s="624"/>
      <c r="H55" s="624"/>
      <c r="I55" s="624"/>
      <c r="J55" s="624"/>
      <c r="K55" s="616"/>
      <c r="L55" s="438"/>
      <c r="M55" s="439"/>
      <c r="N55" s="617"/>
      <c r="O55" s="438"/>
      <c r="P55" s="618"/>
      <c r="Q55" s="492"/>
      <c r="R55" s="632"/>
      <c r="S55" s="431"/>
      <c r="T55" s="435"/>
      <c r="U55" s="623"/>
      <c r="V55" s="449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  <c r="DH55" s="436"/>
      <c r="DI55" s="436"/>
      <c r="DJ55" s="436"/>
      <c r="DK55" s="436"/>
      <c r="DL55" s="436"/>
      <c r="DM55" s="436"/>
      <c r="DN55" s="436"/>
      <c r="DO55" s="436"/>
      <c r="DP55" s="436"/>
      <c r="DQ55" s="436"/>
      <c r="DR55" s="436"/>
      <c r="DS55" s="436"/>
      <c r="DT55" s="436"/>
      <c r="DU55" s="436"/>
      <c r="DV55" s="436"/>
      <c r="DW55" s="436"/>
      <c r="DX55" s="436"/>
      <c r="DY55" s="436"/>
      <c r="DZ55" s="436"/>
      <c r="EA55" s="436"/>
      <c r="EB55" s="436"/>
      <c r="EC55" s="436"/>
      <c r="ED55" s="436"/>
      <c r="EE55" s="436"/>
      <c r="EF55" s="436"/>
      <c r="EG55" s="436"/>
      <c r="EH55" s="436"/>
      <c r="EI55" s="436"/>
      <c r="EJ55" s="436"/>
      <c r="EK55" s="436"/>
      <c r="EL55" s="436"/>
      <c r="EM55" s="436"/>
      <c r="EN55" s="436"/>
      <c r="EO55" s="436"/>
      <c r="EP55" s="436"/>
      <c r="EQ55" s="436"/>
      <c r="ER55" s="436"/>
      <c r="ES55" s="436"/>
      <c r="ET55" s="436"/>
      <c r="EU55" s="436"/>
      <c r="EV55" s="436"/>
      <c r="EW55" s="436"/>
      <c r="EX55" s="436"/>
      <c r="EY55" s="436"/>
      <c r="EZ55" s="436"/>
      <c r="FA55" s="436"/>
      <c r="FB55" s="436"/>
      <c r="FC55" s="436"/>
      <c r="FD55" s="436"/>
      <c r="FE55" s="436"/>
      <c r="FF55" s="436"/>
      <c r="FG55" s="436"/>
      <c r="FH55" s="436"/>
      <c r="FI55" s="436"/>
      <c r="FJ55" s="436"/>
      <c r="FK55" s="436"/>
      <c r="FL55" s="436"/>
      <c r="FM55" s="436"/>
      <c r="FN55" s="436"/>
      <c r="FO55" s="436"/>
      <c r="FP55" s="436"/>
      <c r="FQ55" s="436"/>
    </row>
    <row r="56" spans="1:173" s="395" customFormat="1" ht="10.5" customHeight="1">
      <c r="A56" s="421"/>
      <c r="B56" s="450" t="s">
        <v>38</v>
      </c>
      <c r="C56" s="428"/>
      <c r="D56" s="429"/>
      <c r="E56" s="642"/>
      <c r="F56" s="642"/>
      <c r="G56" s="624"/>
      <c r="H56" s="624"/>
      <c r="I56" s="624"/>
      <c r="J56" s="624"/>
      <c r="K56" s="616"/>
      <c r="L56" s="438"/>
      <c r="M56" s="439"/>
      <c r="N56" s="617"/>
      <c r="O56" s="438"/>
      <c r="P56" s="618"/>
      <c r="Q56" s="493"/>
      <c r="R56" s="631"/>
      <c r="S56" s="431"/>
      <c r="T56" s="435"/>
      <c r="U56" s="623"/>
      <c r="V56" s="449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G56" s="436"/>
      <c r="DH56" s="436"/>
      <c r="DI56" s="436"/>
      <c r="DJ56" s="436"/>
      <c r="DK56" s="436"/>
      <c r="DL56" s="436"/>
      <c r="DM56" s="436"/>
      <c r="DN56" s="436"/>
      <c r="DO56" s="436"/>
      <c r="DP56" s="436"/>
      <c r="DQ56" s="436"/>
      <c r="DR56" s="436"/>
      <c r="DS56" s="436"/>
      <c r="DT56" s="436"/>
      <c r="DU56" s="436"/>
      <c r="DV56" s="436"/>
      <c r="DW56" s="436"/>
      <c r="DX56" s="436"/>
      <c r="DY56" s="436"/>
      <c r="DZ56" s="436"/>
      <c r="EA56" s="436"/>
      <c r="EB56" s="436"/>
      <c r="EC56" s="436"/>
      <c r="ED56" s="436"/>
      <c r="EE56" s="436"/>
      <c r="EF56" s="436"/>
      <c r="EG56" s="436"/>
      <c r="EH56" s="436"/>
      <c r="EI56" s="436"/>
      <c r="EJ56" s="436"/>
      <c r="EK56" s="436"/>
      <c r="EL56" s="436"/>
      <c r="EM56" s="436"/>
      <c r="EN56" s="436"/>
      <c r="EO56" s="436"/>
      <c r="EP56" s="436"/>
      <c r="EQ56" s="436"/>
      <c r="ER56" s="436"/>
      <c r="ES56" s="436"/>
      <c r="ET56" s="436"/>
      <c r="EU56" s="436"/>
      <c r="EV56" s="436"/>
      <c r="EW56" s="436"/>
      <c r="EX56" s="436"/>
      <c r="EY56" s="436"/>
      <c r="EZ56" s="436"/>
      <c r="FA56" s="436"/>
      <c r="FB56" s="436"/>
      <c r="FC56" s="436"/>
      <c r="FD56" s="436"/>
      <c r="FE56" s="436"/>
      <c r="FF56" s="436"/>
      <c r="FG56" s="436"/>
      <c r="FH56" s="436"/>
      <c r="FI56" s="436"/>
      <c r="FJ56" s="436"/>
      <c r="FK56" s="436"/>
      <c r="FL56" s="436"/>
      <c r="FM56" s="436"/>
      <c r="FN56" s="436"/>
      <c r="FO56" s="436"/>
      <c r="FP56" s="436"/>
      <c r="FQ56" s="436"/>
    </row>
    <row r="57" spans="1:173" s="395" customFormat="1" ht="10.5" customHeight="1">
      <c r="A57" s="421" t="s">
        <v>167</v>
      </c>
      <c r="B57" s="421" t="s">
        <v>205</v>
      </c>
      <c r="C57" s="428" t="s">
        <v>522</v>
      </c>
      <c r="D57" s="429" t="s">
        <v>1</v>
      </c>
      <c r="E57" s="642" t="s">
        <v>441</v>
      </c>
      <c r="F57" s="642"/>
      <c r="G57" s="624"/>
      <c r="H57" s="624" t="s">
        <v>94</v>
      </c>
      <c r="I57" s="624"/>
      <c r="J57" s="624"/>
      <c r="K57" s="616"/>
      <c r="L57" s="438"/>
      <c r="M57" s="439"/>
      <c r="N57" s="617">
        <v>2</v>
      </c>
      <c r="O57" s="438">
        <v>2</v>
      </c>
      <c r="P57" s="618"/>
      <c r="Q57" s="492">
        <f>SUM(K57:P57)</f>
        <v>4</v>
      </c>
      <c r="R57" s="632"/>
      <c r="S57" s="431" t="s">
        <v>52</v>
      </c>
      <c r="T57" s="435" t="s">
        <v>51</v>
      </c>
      <c r="U57" s="623"/>
      <c r="V57" s="449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  <c r="DD57" s="436"/>
      <c r="DE57" s="436"/>
      <c r="DF57" s="436"/>
      <c r="DG57" s="436"/>
      <c r="DH57" s="436"/>
      <c r="DI57" s="436"/>
      <c r="DJ57" s="436"/>
      <c r="DK57" s="436"/>
      <c r="DL57" s="436"/>
      <c r="DM57" s="436"/>
      <c r="DN57" s="436"/>
      <c r="DO57" s="436"/>
      <c r="DP57" s="436"/>
      <c r="DQ57" s="436"/>
      <c r="DR57" s="436"/>
      <c r="DS57" s="436"/>
      <c r="DT57" s="436"/>
      <c r="DU57" s="436"/>
      <c r="DV57" s="436"/>
      <c r="DW57" s="436"/>
      <c r="DX57" s="436"/>
      <c r="DY57" s="436"/>
      <c r="DZ57" s="436"/>
      <c r="EA57" s="436"/>
      <c r="EB57" s="436"/>
      <c r="EC57" s="436"/>
      <c r="ED57" s="436"/>
      <c r="EE57" s="436"/>
      <c r="EF57" s="436"/>
      <c r="EG57" s="436"/>
      <c r="EH57" s="436"/>
      <c r="EI57" s="436"/>
      <c r="EJ57" s="436"/>
      <c r="EK57" s="436"/>
      <c r="EL57" s="436"/>
      <c r="EM57" s="436"/>
      <c r="EN57" s="436"/>
      <c r="EO57" s="436"/>
      <c r="EP57" s="436"/>
      <c r="EQ57" s="436"/>
      <c r="ER57" s="436"/>
      <c r="ES57" s="436"/>
      <c r="ET57" s="436"/>
      <c r="EU57" s="436"/>
      <c r="EV57" s="436"/>
      <c r="EW57" s="436"/>
      <c r="EX57" s="436"/>
      <c r="EY57" s="436"/>
      <c r="EZ57" s="436"/>
      <c r="FA57" s="436"/>
      <c r="FB57" s="436"/>
      <c r="FC57" s="436"/>
      <c r="FD57" s="436"/>
      <c r="FE57" s="436"/>
      <c r="FF57" s="436"/>
      <c r="FG57" s="436"/>
      <c r="FH57" s="436"/>
      <c r="FI57" s="436"/>
      <c r="FJ57" s="436"/>
      <c r="FK57" s="436"/>
      <c r="FL57" s="436"/>
      <c r="FM57" s="436"/>
      <c r="FN57" s="436"/>
      <c r="FO57" s="436"/>
      <c r="FP57" s="436"/>
      <c r="FQ57" s="436"/>
    </row>
    <row r="58" spans="1:173" s="395" customFormat="1" ht="10.5" customHeight="1">
      <c r="A58" s="421" t="s">
        <v>387</v>
      </c>
      <c r="B58" s="459" t="s">
        <v>469</v>
      </c>
      <c r="C58" s="428" t="s">
        <v>527</v>
      </c>
      <c r="D58" s="429" t="s">
        <v>1</v>
      </c>
      <c r="E58" s="642"/>
      <c r="F58" s="642"/>
      <c r="G58" s="624"/>
      <c r="H58" s="624" t="s">
        <v>94</v>
      </c>
      <c r="I58" s="624"/>
      <c r="J58" s="624"/>
      <c r="K58" s="616"/>
      <c r="L58" s="438"/>
      <c r="M58" s="439"/>
      <c r="N58" s="617">
        <v>2</v>
      </c>
      <c r="O58" s="442">
        <v>4</v>
      </c>
      <c r="P58" s="471"/>
      <c r="Q58" s="493">
        <v>6</v>
      </c>
      <c r="R58" s="636"/>
      <c r="S58" s="431" t="s">
        <v>83</v>
      </c>
      <c r="T58" s="435"/>
      <c r="U58" s="623"/>
      <c r="V58" s="449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6"/>
      <c r="EY58" s="436"/>
      <c r="EZ58" s="436"/>
      <c r="FA58" s="436"/>
      <c r="FB58" s="436"/>
      <c r="FC58" s="436"/>
      <c r="FD58" s="436"/>
      <c r="FE58" s="436"/>
      <c r="FF58" s="436"/>
      <c r="FG58" s="436"/>
      <c r="FH58" s="436"/>
      <c r="FI58" s="436"/>
      <c r="FJ58" s="436"/>
      <c r="FK58" s="436"/>
      <c r="FL58" s="436"/>
      <c r="FM58" s="436"/>
      <c r="FN58" s="436"/>
      <c r="FO58" s="436"/>
      <c r="FP58" s="436"/>
      <c r="FQ58" s="436"/>
    </row>
    <row r="59" spans="1:173" s="395" customFormat="1" ht="10.5" customHeight="1">
      <c r="A59" s="421" t="s">
        <v>467</v>
      </c>
      <c r="B59" s="421" t="s">
        <v>437</v>
      </c>
      <c r="C59" s="428" t="s">
        <v>373</v>
      </c>
      <c r="D59" s="429" t="s">
        <v>1</v>
      </c>
      <c r="E59" s="460"/>
      <c r="F59" s="642"/>
      <c r="G59" s="624" t="s">
        <v>93</v>
      </c>
      <c r="H59" s="624" t="s">
        <v>94</v>
      </c>
      <c r="I59" s="624"/>
      <c r="J59" s="624"/>
      <c r="K59" s="461">
        <v>2</v>
      </c>
      <c r="L59" s="438">
        <v>1</v>
      </c>
      <c r="M59" s="439"/>
      <c r="N59" s="462"/>
      <c r="O59" s="438"/>
      <c r="P59" s="618"/>
      <c r="Q59" s="492">
        <v>3</v>
      </c>
      <c r="R59" s="632"/>
      <c r="S59" s="431" t="s">
        <v>53</v>
      </c>
      <c r="T59" s="435" t="s">
        <v>49</v>
      </c>
      <c r="U59" s="623"/>
      <c r="V59" s="449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6"/>
      <c r="BK59" s="436"/>
      <c r="BL59" s="436"/>
      <c r="BM59" s="436"/>
      <c r="BN59" s="436"/>
      <c r="BO59" s="436"/>
      <c r="BP59" s="436"/>
      <c r="BQ59" s="436"/>
      <c r="BR59" s="436"/>
      <c r="BS59" s="436"/>
      <c r="BT59" s="436"/>
      <c r="BU59" s="436"/>
      <c r="BV59" s="436"/>
      <c r="BW59" s="436"/>
      <c r="BX59" s="436"/>
      <c r="BY59" s="436"/>
      <c r="BZ59" s="436"/>
      <c r="CA59" s="436"/>
      <c r="CB59" s="436"/>
      <c r="CC59" s="436"/>
      <c r="CD59" s="436"/>
      <c r="CE59" s="436"/>
      <c r="CF59" s="436"/>
      <c r="CG59" s="436"/>
      <c r="CH59" s="436"/>
      <c r="CI59" s="436"/>
      <c r="CJ59" s="436"/>
      <c r="CK59" s="436"/>
      <c r="CL59" s="436"/>
      <c r="CM59" s="436"/>
      <c r="CN59" s="436"/>
      <c r="CO59" s="436"/>
      <c r="CP59" s="436"/>
      <c r="CQ59" s="436"/>
      <c r="CR59" s="436"/>
      <c r="CS59" s="436"/>
      <c r="CT59" s="436"/>
      <c r="CU59" s="436"/>
      <c r="CV59" s="436"/>
      <c r="CW59" s="436"/>
      <c r="CX59" s="436"/>
      <c r="CY59" s="436"/>
      <c r="CZ59" s="436"/>
      <c r="DA59" s="436"/>
      <c r="DB59" s="436"/>
      <c r="DC59" s="436"/>
      <c r="DD59" s="436"/>
      <c r="DE59" s="436"/>
      <c r="DF59" s="436"/>
      <c r="DG59" s="436"/>
      <c r="DH59" s="436"/>
      <c r="DI59" s="436"/>
      <c r="DJ59" s="436"/>
      <c r="DK59" s="436"/>
      <c r="DL59" s="436"/>
      <c r="DM59" s="436"/>
      <c r="DN59" s="436"/>
      <c r="DO59" s="436"/>
      <c r="DP59" s="436"/>
      <c r="DQ59" s="436"/>
      <c r="DR59" s="436"/>
      <c r="DS59" s="436"/>
      <c r="DT59" s="436"/>
      <c r="DU59" s="436"/>
      <c r="DV59" s="436"/>
      <c r="DW59" s="436"/>
      <c r="DX59" s="436"/>
      <c r="DY59" s="436"/>
      <c r="DZ59" s="436"/>
      <c r="EA59" s="436"/>
      <c r="EB59" s="436"/>
      <c r="EC59" s="436"/>
      <c r="ED59" s="436"/>
      <c r="EE59" s="436"/>
      <c r="EF59" s="436"/>
      <c r="EG59" s="436"/>
      <c r="EH59" s="436"/>
      <c r="EI59" s="436"/>
      <c r="EJ59" s="436"/>
      <c r="EK59" s="436"/>
      <c r="EL59" s="436"/>
      <c r="EM59" s="436"/>
      <c r="EN59" s="436"/>
      <c r="EO59" s="436"/>
      <c r="EP59" s="436"/>
      <c r="EQ59" s="436"/>
      <c r="ER59" s="436"/>
      <c r="ES59" s="436"/>
      <c r="ET59" s="436"/>
      <c r="EU59" s="436"/>
      <c r="EV59" s="436"/>
      <c r="EW59" s="436"/>
      <c r="EX59" s="436"/>
      <c r="EY59" s="436"/>
      <c r="EZ59" s="436"/>
      <c r="FA59" s="436"/>
      <c r="FB59" s="436"/>
      <c r="FC59" s="436"/>
      <c r="FD59" s="436"/>
      <c r="FE59" s="436"/>
      <c r="FF59" s="436"/>
      <c r="FG59" s="436"/>
      <c r="FH59" s="436"/>
      <c r="FI59" s="436"/>
      <c r="FJ59" s="436"/>
      <c r="FK59" s="436"/>
      <c r="FL59" s="436"/>
      <c r="FM59" s="436"/>
      <c r="FN59" s="436"/>
      <c r="FO59" s="436"/>
      <c r="FP59" s="436"/>
      <c r="FQ59" s="436"/>
    </row>
    <row r="60" spans="1:173" s="395" customFormat="1" ht="10.5" customHeight="1">
      <c r="A60" s="421" t="s">
        <v>459</v>
      </c>
      <c r="B60" s="421" t="s">
        <v>438</v>
      </c>
      <c r="C60" s="428" t="s">
        <v>373</v>
      </c>
      <c r="D60" s="429" t="s">
        <v>1</v>
      </c>
      <c r="E60" s="460"/>
      <c r="F60" s="642"/>
      <c r="G60" s="624" t="s">
        <v>93</v>
      </c>
      <c r="H60" s="624" t="s">
        <v>94</v>
      </c>
      <c r="I60" s="624"/>
      <c r="J60" s="624"/>
      <c r="K60" s="461"/>
      <c r="L60" s="438"/>
      <c r="M60" s="439"/>
      <c r="N60" s="462">
        <v>2</v>
      </c>
      <c r="O60" s="438">
        <v>1</v>
      </c>
      <c r="P60" s="618"/>
      <c r="Q60" s="492">
        <v>3</v>
      </c>
      <c r="R60" s="632"/>
      <c r="S60" s="431" t="s">
        <v>52</v>
      </c>
      <c r="T60" s="435" t="s">
        <v>49</v>
      </c>
      <c r="U60" s="623"/>
      <c r="V60" s="449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6"/>
      <c r="AW60" s="436"/>
      <c r="AX60" s="436"/>
      <c r="AY60" s="436"/>
      <c r="AZ60" s="436"/>
      <c r="BA60" s="436"/>
      <c r="BB60" s="436"/>
      <c r="BC60" s="436"/>
      <c r="BD60" s="436"/>
      <c r="BE60" s="436"/>
      <c r="BF60" s="436"/>
      <c r="BG60" s="436"/>
      <c r="BH60" s="436"/>
      <c r="BI60" s="436"/>
      <c r="BJ60" s="436"/>
      <c r="BK60" s="436"/>
      <c r="BL60" s="436"/>
      <c r="BM60" s="436"/>
      <c r="BN60" s="436"/>
      <c r="BO60" s="436"/>
      <c r="BP60" s="436"/>
      <c r="BQ60" s="436"/>
      <c r="BR60" s="436"/>
      <c r="BS60" s="436"/>
      <c r="BT60" s="436"/>
      <c r="BU60" s="436"/>
      <c r="BV60" s="436"/>
      <c r="BW60" s="436"/>
      <c r="BX60" s="436"/>
      <c r="BY60" s="436"/>
      <c r="BZ60" s="436"/>
      <c r="CA60" s="436"/>
      <c r="CB60" s="436"/>
      <c r="CC60" s="436"/>
      <c r="CD60" s="436"/>
      <c r="CE60" s="436"/>
      <c r="CF60" s="436"/>
      <c r="CG60" s="436"/>
      <c r="CH60" s="436"/>
      <c r="CI60" s="436"/>
      <c r="CJ60" s="436"/>
      <c r="CK60" s="436"/>
      <c r="CL60" s="436"/>
      <c r="CM60" s="436"/>
      <c r="CN60" s="436"/>
      <c r="CO60" s="436"/>
      <c r="CP60" s="436"/>
      <c r="CQ60" s="436"/>
      <c r="CR60" s="436"/>
      <c r="CS60" s="436"/>
      <c r="CT60" s="436"/>
      <c r="CU60" s="436"/>
      <c r="CV60" s="436"/>
      <c r="CW60" s="436"/>
      <c r="CX60" s="436"/>
      <c r="CY60" s="436"/>
      <c r="CZ60" s="436"/>
      <c r="DA60" s="436"/>
      <c r="DB60" s="436"/>
      <c r="DC60" s="436"/>
      <c r="DD60" s="436"/>
      <c r="DE60" s="436"/>
      <c r="DF60" s="436"/>
      <c r="DG60" s="436"/>
      <c r="DH60" s="436"/>
      <c r="DI60" s="436"/>
      <c r="DJ60" s="436"/>
      <c r="DK60" s="436"/>
      <c r="DL60" s="436"/>
      <c r="DM60" s="436"/>
      <c r="DN60" s="436"/>
      <c r="DO60" s="436"/>
      <c r="DP60" s="436"/>
      <c r="DQ60" s="436"/>
      <c r="DR60" s="436"/>
      <c r="DS60" s="436"/>
      <c r="DT60" s="436"/>
      <c r="DU60" s="436"/>
      <c r="DV60" s="436"/>
      <c r="DW60" s="436"/>
      <c r="DX60" s="436"/>
      <c r="DY60" s="436"/>
      <c r="DZ60" s="436"/>
      <c r="EA60" s="436"/>
      <c r="EB60" s="436"/>
      <c r="EC60" s="436"/>
      <c r="ED60" s="436"/>
      <c r="EE60" s="436"/>
      <c r="EF60" s="436"/>
      <c r="EG60" s="436"/>
      <c r="EH60" s="436"/>
      <c r="EI60" s="436"/>
      <c r="EJ60" s="436"/>
      <c r="EK60" s="436"/>
      <c r="EL60" s="436"/>
      <c r="EM60" s="436"/>
      <c r="EN60" s="436"/>
      <c r="EO60" s="436"/>
      <c r="EP60" s="436"/>
      <c r="EQ60" s="436"/>
      <c r="ER60" s="436"/>
      <c r="ES60" s="436"/>
      <c r="ET60" s="436"/>
      <c r="EU60" s="436"/>
      <c r="EV60" s="436"/>
      <c r="EW60" s="436"/>
      <c r="EX60" s="436"/>
      <c r="EY60" s="436"/>
      <c r="EZ60" s="436"/>
      <c r="FA60" s="436"/>
      <c r="FB60" s="436"/>
      <c r="FC60" s="436"/>
      <c r="FD60" s="436"/>
      <c r="FE60" s="436"/>
      <c r="FF60" s="436"/>
      <c r="FG60" s="436"/>
      <c r="FH60" s="436"/>
      <c r="FI60" s="436"/>
      <c r="FJ60" s="436"/>
      <c r="FK60" s="436"/>
      <c r="FL60" s="436"/>
      <c r="FM60" s="436"/>
      <c r="FN60" s="436"/>
      <c r="FO60" s="436"/>
      <c r="FP60" s="436"/>
      <c r="FQ60" s="436"/>
    </row>
    <row r="61" spans="1:173" s="395" customFormat="1" ht="10.5" customHeight="1">
      <c r="A61" s="421" t="s">
        <v>460</v>
      </c>
      <c r="B61" s="421" t="s">
        <v>470</v>
      </c>
      <c r="C61" s="428" t="s">
        <v>574</v>
      </c>
      <c r="D61" s="429" t="s">
        <v>1</v>
      </c>
      <c r="E61" s="642" t="s">
        <v>441</v>
      </c>
      <c r="F61" s="642"/>
      <c r="G61" s="624"/>
      <c r="H61" s="624" t="s">
        <v>94</v>
      </c>
      <c r="I61" s="624"/>
      <c r="J61" s="624"/>
      <c r="K61" s="616"/>
      <c r="L61" s="438"/>
      <c r="M61" s="439"/>
      <c r="N61" s="617">
        <v>2</v>
      </c>
      <c r="O61" s="438">
        <v>1</v>
      </c>
      <c r="P61" s="618"/>
      <c r="Q61" s="492">
        <v>3</v>
      </c>
      <c r="R61" s="632"/>
      <c r="S61" s="431" t="s">
        <v>83</v>
      </c>
      <c r="T61" s="463"/>
      <c r="U61" s="464"/>
      <c r="V61" s="465"/>
      <c r="W61" s="46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  <c r="AW61" s="436"/>
      <c r="AX61" s="436"/>
      <c r="AY61" s="436"/>
      <c r="AZ61" s="436"/>
      <c r="BA61" s="436"/>
      <c r="BB61" s="436"/>
      <c r="BC61" s="436"/>
      <c r="BD61" s="436"/>
      <c r="BE61" s="436"/>
      <c r="BF61" s="436"/>
      <c r="BG61" s="436"/>
      <c r="BH61" s="436"/>
      <c r="BI61" s="436"/>
      <c r="BJ61" s="436"/>
      <c r="BK61" s="436"/>
      <c r="BL61" s="436"/>
      <c r="BM61" s="436"/>
      <c r="BN61" s="436"/>
      <c r="BO61" s="436"/>
      <c r="BP61" s="436"/>
      <c r="BQ61" s="436"/>
      <c r="BR61" s="436"/>
      <c r="BS61" s="436"/>
      <c r="BT61" s="436"/>
      <c r="BU61" s="436"/>
      <c r="BV61" s="436"/>
      <c r="BW61" s="436"/>
      <c r="BX61" s="436"/>
      <c r="BY61" s="436"/>
      <c r="BZ61" s="436"/>
      <c r="CA61" s="436"/>
      <c r="CB61" s="436"/>
      <c r="CC61" s="436"/>
      <c r="CD61" s="436"/>
      <c r="CE61" s="436"/>
      <c r="CF61" s="436"/>
      <c r="CG61" s="436"/>
      <c r="CH61" s="436"/>
      <c r="CI61" s="436"/>
      <c r="CJ61" s="436"/>
      <c r="CK61" s="436"/>
      <c r="CL61" s="436"/>
      <c r="CM61" s="436"/>
      <c r="CN61" s="436"/>
      <c r="CO61" s="436"/>
      <c r="CP61" s="436"/>
      <c r="CQ61" s="436"/>
      <c r="CR61" s="436"/>
      <c r="CS61" s="436"/>
      <c r="CT61" s="436"/>
      <c r="CU61" s="436"/>
      <c r="CV61" s="436"/>
      <c r="CW61" s="436"/>
      <c r="CX61" s="436"/>
      <c r="CY61" s="436"/>
      <c r="CZ61" s="436"/>
      <c r="DA61" s="436"/>
      <c r="DB61" s="436"/>
      <c r="DC61" s="436"/>
      <c r="DD61" s="436"/>
      <c r="DE61" s="436"/>
      <c r="DF61" s="436"/>
      <c r="DG61" s="436"/>
      <c r="DH61" s="436"/>
      <c r="DI61" s="436"/>
      <c r="DJ61" s="436"/>
      <c r="DK61" s="436"/>
      <c r="DL61" s="436"/>
      <c r="DM61" s="436"/>
      <c r="DN61" s="436"/>
      <c r="DO61" s="436"/>
      <c r="DP61" s="436"/>
      <c r="DQ61" s="436"/>
      <c r="DR61" s="436"/>
      <c r="DS61" s="436"/>
      <c r="DT61" s="436"/>
      <c r="DU61" s="436"/>
      <c r="DV61" s="436"/>
      <c r="DW61" s="436"/>
      <c r="DX61" s="436"/>
      <c r="DY61" s="436"/>
      <c r="DZ61" s="436"/>
      <c r="EA61" s="436"/>
      <c r="EB61" s="436"/>
      <c r="EC61" s="436"/>
      <c r="ED61" s="436"/>
      <c r="EE61" s="436"/>
      <c r="EF61" s="436"/>
      <c r="EG61" s="436"/>
      <c r="EH61" s="436"/>
      <c r="EI61" s="436"/>
      <c r="EJ61" s="436"/>
      <c r="EK61" s="436"/>
      <c r="EL61" s="436"/>
      <c r="EM61" s="436"/>
      <c r="EN61" s="436"/>
      <c r="EO61" s="436"/>
      <c r="EP61" s="436"/>
      <c r="EQ61" s="436"/>
      <c r="ER61" s="436"/>
      <c r="ES61" s="436"/>
      <c r="ET61" s="436"/>
      <c r="EU61" s="436"/>
      <c r="EV61" s="436"/>
      <c r="EW61" s="436"/>
      <c r="EX61" s="436"/>
      <c r="EY61" s="436"/>
      <c r="EZ61" s="436"/>
      <c r="FA61" s="436"/>
      <c r="FB61" s="436"/>
      <c r="FC61" s="436"/>
      <c r="FD61" s="436"/>
      <c r="FE61" s="436"/>
      <c r="FF61" s="436"/>
      <c r="FG61" s="436"/>
      <c r="FH61" s="436"/>
      <c r="FI61" s="436"/>
      <c r="FJ61" s="436"/>
      <c r="FK61" s="436"/>
      <c r="FL61" s="436"/>
      <c r="FM61" s="436"/>
      <c r="FN61" s="436"/>
      <c r="FO61" s="436"/>
      <c r="FP61" s="436"/>
      <c r="FQ61" s="436"/>
    </row>
    <row r="62" spans="1:173" s="395" customFormat="1" ht="10.5" customHeight="1">
      <c r="A62" s="421" t="s">
        <v>168</v>
      </c>
      <c r="B62" s="421" t="s">
        <v>212</v>
      </c>
      <c r="C62" s="428" t="s">
        <v>384</v>
      </c>
      <c r="D62" s="429" t="s">
        <v>1</v>
      </c>
      <c r="E62" s="460" t="s">
        <v>441</v>
      </c>
      <c r="F62" s="642"/>
      <c r="G62" s="624"/>
      <c r="H62" s="624" t="s">
        <v>94</v>
      </c>
      <c r="I62" s="624"/>
      <c r="J62" s="624"/>
      <c r="K62" s="461">
        <v>2</v>
      </c>
      <c r="L62" s="438">
        <v>1</v>
      </c>
      <c r="M62" s="439"/>
      <c r="N62" s="462"/>
      <c r="O62" s="438"/>
      <c r="P62" s="618"/>
      <c r="Q62" s="492">
        <v>3</v>
      </c>
      <c r="R62" s="632"/>
      <c r="S62" s="431" t="s">
        <v>84</v>
      </c>
      <c r="T62" s="508"/>
      <c r="U62" s="467"/>
      <c r="V62" s="449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  <c r="AW62" s="436"/>
      <c r="AX62" s="436"/>
      <c r="AY62" s="436"/>
      <c r="AZ62" s="436"/>
      <c r="BA62" s="436"/>
      <c r="BB62" s="436"/>
      <c r="BC62" s="436"/>
      <c r="BD62" s="436"/>
      <c r="BE62" s="436"/>
      <c r="BF62" s="436"/>
      <c r="BG62" s="436"/>
      <c r="BH62" s="436"/>
      <c r="BI62" s="436"/>
      <c r="BJ62" s="436"/>
      <c r="BK62" s="436"/>
      <c r="BL62" s="436"/>
      <c r="BM62" s="436"/>
      <c r="BN62" s="436"/>
      <c r="BO62" s="436"/>
      <c r="BP62" s="436"/>
      <c r="BQ62" s="436"/>
      <c r="BR62" s="436"/>
      <c r="BS62" s="436"/>
      <c r="BT62" s="436"/>
      <c r="BU62" s="436"/>
      <c r="BV62" s="436"/>
      <c r="BW62" s="436"/>
      <c r="BX62" s="436"/>
      <c r="BY62" s="436"/>
      <c r="BZ62" s="436"/>
      <c r="CA62" s="436"/>
      <c r="CB62" s="436"/>
      <c r="CC62" s="436"/>
      <c r="CD62" s="436"/>
      <c r="CE62" s="436"/>
      <c r="CF62" s="436"/>
      <c r="CG62" s="436"/>
      <c r="CH62" s="436"/>
      <c r="CI62" s="436"/>
      <c r="CJ62" s="436"/>
      <c r="CK62" s="436"/>
      <c r="CL62" s="436"/>
      <c r="CM62" s="436"/>
      <c r="CN62" s="436"/>
      <c r="CO62" s="436"/>
      <c r="CP62" s="436"/>
      <c r="CQ62" s="436"/>
      <c r="CR62" s="436"/>
      <c r="CS62" s="436"/>
      <c r="CT62" s="436"/>
      <c r="CU62" s="436"/>
      <c r="CV62" s="436"/>
      <c r="CW62" s="436"/>
      <c r="CX62" s="436"/>
      <c r="CY62" s="436"/>
      <c r="CZ62" s="436"/>
      <c r="DA62" s="436"/>
      <c r="DB62" s="436"/>
      <c r="DC62" s="436"/>
      <c r="DD62" s="436"/>
      <c r="DE62" s="436"/>
      <c r="DF62" s="436"/>
      <c r="DG62" s="436"/>
      <c r="DH62" s="436"/>
      <c r="DI62" s="436"/>
      <c r="DJ62" s="436"/>
      <c r="DK62" s="436"/>
      <c r="DL62" s="436"/>
      <c r="DM62" s="436"/>
      <c r="DN62" s="436"/>
      <c r="DO62" s="436"/>
      <c r="DP62" s="436"/>
      <c r="DQ62" s="436"/>
      <c r="DR62" s="436"/>
      <c r="DS62" s="436"/>
      <c r="DT62" s="436"/>
      <c r="DU62" s="436"/>
      <c r="DV62" s="436"/>
      <c r="DW62" s="436"/>
      <c r="DX62" s="436"/>
      <c r="DY62" s="436"/>
      <c r="DZ62" s="436"/>
      <c r="EA62" s="436"/>
      <c r="EB62" s="436"/>
      <c r="EC62" s="436"/>
      <c r="ED62" s="436"/>
      <c r="EE62" s="436"/>
      <c r="EF62" s="436"/>
      <c r="EG62" s="436"/>
      <c r="EH62" s="436"/>
      <c r="EI62" s="436"/>
      <c r="EJ62" s="436"/>
      <c r="EK62" s="436"/>
      <c r="EL62" s="436"/>
      <c r="EM62" s="436"/>
      <c r="EN62" s="436"/>
      <c r="EO62" s="436"/>
      <c r="EP62" s="436"/>
      <c r="EQ62" s="436"/>
      <c r="ER62" s="436"/>
      <c r="ES62" s="436"/>
      <c r="ET62" s="436"/>
      <c r="EU62" s="436"/>
      <c r="EV62" s="436"/>
      <c r="EW62" s="436"/>
      <c r="EX62" s="436"/>
      <c r="EY62" s="436"/>
      <c r="EZ62" s="436"/>
      <c r="FA62" s="436"/>
      <c r="FB62" s="436"/>
      <c r="FC62" s="436"/>
      <c r="FD62" s="436"/>
      <c r="FE62" s="436"/>
      <c r="FF62" s="436"/>
      <c r="FG62" s="436"/>
      <c r="FH62" s="436"/>
      <c r="FI62" s="436"/>
      <c r="FJ62" s="436"/>
      <c r="FK62" s="436"/>
      <c r="FL62" s="436"/>
      <c r="FM62" s="436"/>
      <c r="FN62" s="436"/>
      <c r="FO62" s="436"/>
      <c r="FP62" s="436"/>
      <c r="FQ62" s="436"/>
    </row>
    <row r="63" spans="1:173" s="395" customFormat="1" ht="10.5" customHeight="1">
      <c r="A63" s="421"/>
      <c r="B63" s="454"/>
      <c r="C63" s="606"/>
      <c r="D63" s="468"/>
      <c r="E63" s="460"/>
      <c r="F63" s="638"/>
      <c r="G63" s="624"/>
      <c r="H63" s="624"/>
      <c r="I63" s="624"/>
      <c r="J63" s="624"/>
      <c r="K63" s="469"/>
      <c r="L63" s="442"/>
      <c r="M63" s="447"/>
      <c r="N63" s="470"/>
      <c r="O63" s="442"/>
      <c r="P63" s="471"/>
      <c r="Q63" s="492">
        <f>SUM(K63:P63)</f>
        <v>0</v>
      </c>
      <c r="R63" s="632"/>
      <c r="S63" s="431"/>
      <c r="T63" s="435"/>
      <c r="U63" s="467"/>
      <c r="V63" s="449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6"/>
      <c r="AW63" s="436"/>
      <c r="AX63" s="436"/>
      <c r="AY63" s="436"/>
      <c r="AZ63" s="436"/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6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  <c r="CA63" s="436"/>
      <c r="CB63" s="436"/>
      <c r="CC63" s="436"/>
      <c r="CD63" s="436"/>
      <c r="CE63" s="436"/>
      <c r="CF63" s="436"/>
      <c r="CG63" s="436"/>
      <c r="CH63" s="436"/>
      <c r="CI63" s="436"/>
      <c r="CJ63" s="436"/>
      <c r="CK63" s="436"/>
      <c r="CL63" s="436"/>
      <c r="CM63" s="436"/>
      <c r="CN63" s="436"/>
      <c r="CO63" s="436"/>
      <c r="CP63" s="436"/>
      <c r="CQ63" s="436"/>
      <c r="CR63" s="436"/>
      <c r="CS63" s="436"/>
      <c r="CT63" s="436"/>
      <c r="CU63" s="436"/>
      <c r="CV63" s="436"/>
      <c r="CW63" s="436"/>
      <c r="CX63" s="436"/>
      <c r="CY63" s="436"/>
      <c r="CZ63" s="436"/>
      <c r="DA63" s="436"/>
      <c r="DB63" s="436"/>
      <c r="DC63" s="436"/>
      <c r="DD63" s="436"/>
      <c r="DE63" s="436"/>
      <c r="DF63" s="436"/>
      <c r="DG63" s="436"/>
      <c r="DH63" s="436"/>
      <c r="DI63" s="436"/>
      <c r="DJ63" s="436"/>
      <c r="DK63" s="436"/>
      <c r="DL63" s="436"/>
      <c r="DM63" s="436"/>
      <c r="DN63" s="436"/>
      <c r="DO63" s="436"/>
      <c r="DP63" s="436"/>
      <c r="DQ63" s="436"/>
      <c r="DR63" s="436"/>
      <c r="DS63" s="436"/>
      <c r="DT63" s="436"/>
      <c r="DU63" s="436"/>
      <c r="DV63" s="436"/>
      <c r="DW63" s="436"/>
      <c r="DX63" s="436"/>
      <c r="DY63" s="436"/>
      <c r="DZ63" s="436"/>
      <c r="EA63" s="436"/>
      <c r="EB63" s="436"/>
      <c r="EC63" s="436"/>
      <c r="ED63" s="436"/>
      <c r="EE63" s="436"/>
      <c r="EF63" s="436"/>
      <c r="EG63" s="436"/>
      <c r="EH63" s="436"/>
      <c r="EI63" s="436"/>
      <c r="EJ63" s="436"/>
      <c r="EK63" s="436"/>
      <c r="EL63" s="436"/>
      <c r="EM63" s="436"/>
      <c r="EN63" s="436"/>
      <c r="EO63" s="436"/>
      <c r="EP63" s="436"/>
      <c r="EQ63" s="436"/>
      <c r="ER63" s="436"/>
      <c r="ES63" s="436"/>
      <c r="ET63" s="436"/>
      <c r="EU63" s="436"/>
      <c r="EV63" s="436"/>
      <c r="EW63" s="436"/>
      <c r="EX63" s="436"/>
      <c r="EY63" s="436"/>
      <c r="EZ63" s="436"/>
      <c r="FA63" s="436"/>
      <c r="FB63" s="436"/>
      <c r="FC63" s="436"/>
      <c r="FD63" s="436"/>
      <c r="FE63" s="436"/>
      <c r="FF63" s="436"/>
      <c r="FG63" s="436"/>
      <c r="FH63" s="436"/>
      <c r="FI63" s="436"/>
      <c r="FJ63" s="436"/>
      <c r="FK63" s="436"/>
      <c r="FL63" s="436"/>
      <c r="FM63" s="436"/>
      <c r="FN63" s="436"/>
      <c r="FO63" s="436"/>
      <c r="FP63" s="436"/>
      <c r="FQ63" s="436"/>
    </row>
    <row r="64" spans="1:173" ht="10.5" customHeight="1">
      <c r="A64" s="421"/>
      <c r="B64" s="422" t="s">
        <v>39</v>
      </c>
      <c r="C64" s="428"/>
      <c r="D64" s="429"/>
      <c r="E64" s="642"/>
      <c r="F64" s="638"/>
      <c r="G64" s="624"/>
      <c r="H64" s="624"/>
      <c r="I64" s="624"/>
      <c r="J64" s="624"/>
      <c r="K64" s="472"/>
      <c r="L64" s="442"/>
      <c r="M64" s="447"/>
      <c r="N64" s="473"/>
      <c r="O64" s="442"/>
      <c r="P64" s="471"/>
      <c r="Q64" s="493"/>
      <c r="R64" s="631"/>
      <c r="S64" s="431"/>
      <c r="T64" s="435"/>
      <c r="U64" s="623"/>
      <c r="V64" s="449"/>
    </row>
    <row r="65" spans="1:173" ht="10.5" customHeight="1">
      <c r="A65" s="421" t="s">
        <v>138</v>
      </c>
      <c r="B65" s="456" t="s">
        <v>306</v>
      </c>
      <c r="C65" s="457" t="s">
        <v>305</v>
      </c>
      <c r="D65" s="542" t="s">
        <v>1</v>
      </c>
      <c r="E65" s="642" t="s">
        <v>441</v>
      </c>
      <c r="F65" s="642"/>
      <c r="G65" s="624" t="s">
        <v>93</v>
      </c>
      <c r="H65" s="624"/>
      <c r="I65" s="624" t="s">
        <v>95</v>
      </c>
      <c r="J65" s="624" t="s">
        <v>52</v>
      </c>
      <c r="K65" s="461">
        <v>2</v>
      </c>
      <c r="L65" s="438">
        <v>1</v>
      </c>
      <c r="M65" s="447"/>
      <c r="N65" s="473"/>
      <c r="O65" s="442"/>
      <c r="P65" s="471"/>
      <c r="Q65" s="492">
        <v>3</v>
      </c>
      <c r="R65" s="632"/>
      <c r="S65" s="431" t="s">
        <v>53</v>
      </c>
      <c r="T65" s="435" t="s">
        <v>51</v>
      </c>
      <c r="U65" s="623"/>
      <c r="V65" s="449"/>
    </row>
    <row r="66" spans="1:173" ht="10.5" customHeight="1">
      <c r="A66" s="421" t="s">
        <v>214</v>
      </c>
      <c r="B66" s="421" t="s">
        <v>213</v>
      </c>
      <c r="C66" s="428" t="s">
        <v>215</v>
      </c>
      <c r="D66" s="429" t="s">
        <v>0</v>
      </c>
      <c r="E66" s="642"/>
      <c r="F66" s="642"/>
      <c r="G66" s="624"/>
      <c r="H66" s="624"/>
      <c r="I66" s="624"/>
      <c r="J66" s="624"/>
      <c r="K66" s="472"/>
      <c r="L66" s="442"/>
      <c r="M66" s="447"/>
      <c r="N66" s="617">
        <v>2</v>
      </c>
      <c r="O66" s="438">
        <v>1</v>
      </c>
      <c r="P66" s="471"/>
      <c r="Q66" s="492">
        <v>3</v>
      </c>
      <c r="R66" s="632"/>
      <c r="S66" s="431" t="s">
        <v>83</v>
      </c>
      <c r="T66" s="435"/>
      <c r="U66" s="623"/>
    </row>
    <row r="67" spans="1:173" s="395" customFormat="1" ht="10.5" customHeight="1">
      <c r="A67" s="421" t="s">
        <v>140</v>
      </c>
      <c r="B67" s="474" t="s">
        <v>464</v>
      </c>
      <c r="C67" s="475" t="s">
        <v>411</v>
      </c>
      <c r="D67" s="542" t="s">
        <v>1</v>
      </c>
      <c r="E67" s="642"/>
      <c r="F67" s="642"/>
      <c r="G67" s="624" t="s">
        <v>93</v>
      </c>
      <c r="H67" s="624"/>
      <c r="I67" s="624" t="s">
        <v>95</v>
      </c>
      <c r="J67" s="624" t="s">
        <v>52</v>
      </c>
      <c r="K67" s="616">
        <v>2</v>
      </c>
      <c r="L67" s="476"/>
      <c r="M67" s="477"/>
      <c r="N67" s="478"/>
      <c r="O67" s="476"/>
      <c r="P67" s="479"/>
      <c r="Q67" s="478">
        <v>2</v>
      </c>
      <c r="R67" s="637"/>
      <c r="S67" s="431" t="s">
        <v>53</v>
      </c>
      <c r="T67" s="480" t="s">
        <v>49</v>
      </c>
      <c r="U67" s="623"/>
      <c r="V67" s="449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6"/>
      <c r="DA67" s="436"/>
      <c r="DB67" s="436"/>
      <c r="DC67" s="436"/>
      <c r="DD67" s="436"/>
      <c r="DE67" s="436"/>
      <c r="DF67" s="436"/>
      <c r="DG67" s="436"/>
      <c r="DH67" s="436"/>
      <c r="DI67" s="436"/>
      <c r="DJ67" s="436"/>
      <c r="DK67" s="436"/>
      <c r="DL67" s="436"/>
      <c r="DM67" s="436"/>
      <c r="DN67" s="436"/>
      <c r="DO67" s="436"/>
      <c r="DP67" s="436"/>
      <c r="DQ67" s="436"/>
      <c r="DR67" s="436"/>
      <c r="DS67" s="436"/>
      <c r="DT67" s="436"/>
      <c r="DU67" s="436"/>
      <c r="DV67" s="436"/>
      <c r="DW67" s="436"/>
      <c r="DX67" s="436"/>
      <c r="DY67" s="436"/>
      <c r="DZ67" s="436"/>
      <c r="EA67" s="436"/>
      <c r="EB67" s="436"/>
      <c r="EC67" s="436"/>
      <c r="ED67" s="436"/>
      <c r="EE67" s="436"/>
      <c r="EF67" s="436"/>
      <c r="EG67" s="436"/>
      <c r="EH67" s="436"/>
      <c r="EI67" s="436"/>
      <c r="EJ67" s="436"/>
      <c r="EK67" s="436"/>
      <c r="EL67" s="436"/>
      <c r="EM67" s="436"/>
      <c r="EN67" s="436"/>
      <c r="EO67" s="436"/>
      <c r="EP67" s="436"/>
      <c r="EQ67" s="436"/>
      <c r="ER67" s="436"/>
      <c r="ES67" s="436"/>
      <c r="ET67" s="436"/>
      <c r="EU67" s="436"/>
      <c r="EV67" s="436"/>
      <c r="EW67" s="436"/>
      <c r="EX67" s="436"/>
      <c r="EY67" s="436"/>
      <c r="EZ67" s="436"/>
      <c r="FA67" s="436"/>
      <c r="FB67" s="436"/>
      <c r="FC67" s="436"/>
      <c r="FD67" s="436"/>
      <c r="FE67" s="436"/>
      <c r="FF67" s="436"/>
      <c r="FG67" s="436"/>
      <c r="FH67" s="436"/>
      <c r="FI67" s="436"/>
      <c r="FJ67" s="436"/>
      <c r="FK67" s="436"/>
      <c r="FL67" s="436"/>
      <c r="FM67" s="436"/>
      <c r="FN67" s="436"/>
      <c r="FO67" s="436"/>
      <c r="FP67" s="436"/>
      <c r="FQ67" s="436"/>
    </row>
    <row r="68" spans="1:173" s="395" customFormat="1" ht="10.5" customHeight="1">
      <c r="A68" s="421" t="s">
        <v>171</v>
      </c>
      <c r="B68" s="481" t="s">
        <v>465</v>
      </c>
      <c r="C68" s="475" t="s">
        <v>410</v>
      </c>
      <c r="D68" s="542" t="s">
        <v>1</v>
      </c>
      <c r="E68" s="642"/>
      <c r="F68" s="642"/>
      <c r="G68" s="624" t="s">
        <v>93</v>
      </c>
      <c r="H68" s="624"/>
      <c r="I68" s="624" t="s">
        <v>95</v>
      </c>
      <c r="J68" s="624" t="s">
        <v>52</v>
      </c>
      <c r="K68" s="616"/>
      <c r="L68" s="438"/>
      <c r="M68" s="439"/>
      <c r="N68" s="617">
        <v>2</v>
      </c>
      <c r="O68" s="438"/>
      <c r="P68" s="618"/>
      <c r="Q68" s="492">
        <f>SUM(K68:P68)</f>
        <v>2</v>
      </c>
      <c r="R68" s="632"/>
      <c r="S68" s="431" t="s">
        <v>52</v>
      </c>
      <c r="T68" s="435" t="s">
        <v>51</v>
      </c>
      <c r="U68" s="623"/>
      <c r="V68" s="393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436"/>
      <c r="DF68" s="436"/>
      <c r="DG68" s="436"/>
      <c r="DH68" s="436"/>
      <c r="DI68" s="436"/>
      <c r="DJ68" s="436"/>
      <c r="DK68" s="436"/>
      <c r="DL68" s="436"/>
      <c r="DM68" s="436"/>
      <c r="DN68" s="436"/>
      <c r="DO68" s="436"/>
      <c r="DP68" s="436"/>
      <c r="DQ68" s="436"/>
      <c r="DR68" s="436"/>
      <c r="DS68" s="436"/>
      <c r="DT68" s="436"/>
      <c r="DU68" s="436"/>
      <c r="DV68" s="436"/>
      <c r="DW68" s="436"/>
      <c r="DX68" s="436"/>
      <c r="DY68" s="436"/>
      <c r="DZ68" s="436"/>
      <c r="EA68" s="436"/>
      <c r="EB68" s="436"/>
      <c r="EC68" s="436"/>
      <c r="ED68" s="436"/>
      <c r="EE68" s="436"/>
      <c r="EF68" s="436"/>
      <c r="EG68" s="436"/>
      <c r="EH68" s="436"/>
      <c r="EI68" s="436"/>
      <c r="EJ68" s="436"/>
      <c r="EK68" s="436"/>
      <c r="EL68" s="436"/>
      <c r="EM68" s="436"/>
      <c r="EN68" s="436"/>
      <c r="EO68" s="436"/>
      <c r="EP68" s="436"/>
      <c r="EQ68" s="436"/>
      <c r="ER68" s="436"/>
      <c r="ES68" s="436"/>
      <c r="ET68" s="436"/>
      <c r="EU68" s="436"/>
      <c r="EV68" s="436"/>
      <c r="EW68" s="436"/>
      <c r="EX68" s="436"/>
      <c r="EY68" s="436"/>
      <c r="EZ68" s="436"/>
      <c r="FA68" s="436"/>
      <c r="FB68" s="436"/>
      <c r="FC68" s="436"/>
      <c r="FD68" s="436"/>
      <c r="FE68" s="436"/>
      <c r="FF68" s="436"/>
      <c r="FG68" s="436"/>
      <c r="FH68" s="436"/>
      <c r="FI68" s="436"/>
      <c r="FJ68" s="436"/>
      <c r="FK68" s="436"/>
      <c r="FL68" s="436"/>
      <c r="FM68" s="436"/>
      <c r="FN68" s="436"/>
      <c r="FO68" s="436"/>
      <c r="FP68" s="436"/>
      <c r="FQ68" s="436"/>
    </row>
    <row r="69" spans="1:173" ht="10.5" customHeight="1">
      <c r="A69" s="421" t="s">
        <v>169</v>
      </c>
      <c r="B69" s="437" t="s">
        <v>278</v>
      </c>
      <c r="C69" s="428" t="s">
        <v>10</v>
      </c>
      <c r="D69" s="429" t="s">
        <v>1</v>
      </c>
      <c r="E69" s="642"/>
      <c r="F69" s="642"/>
      <c r="G69" s="624"/>
      <c r="H69" s="624"/>
      <c r="I69" s="624" t="s">
        <v>95</v>
      </c>
      <c r="J69" s="624" t="s">
        <v>2</v>
      </c>
      <c r="K69" s="616"/>
      <c r="L69" s="438"/>
      <c r="M69" s="439"/>
      <c r="N69" s="617">
        <v>2</v>
      </c>
      <c r="O69" s="438"/>
      <c r="P69" s="618"/>
      <c r="Q69" s="492">
        <f>2</f>
        <v>2</v>
      </c>
      <c r="R69" s="632"/>
      <c r="S69" s="431" t="s">
        <v>83</v>
      </c>
      <c r="T69" s="435"/>
      <c r="U69" s="623"/>
      <c r="V69" s="449"/>
    </row>
    <row r="70" spans="1:173" ht="10.5" customHeight="1">
      <c r="A70" s="421" t="s">
        <v>170</v>
      </c>
      <c r="B70" s="482" t="s">
        <v>511</v>
      </c>
      <c r="C70" s="483" t="s">
        <v>320</v>
      </c>
      <c r="D70" s="484" t="s">
        <v>1</v>
      </c>
      <c r="E70" s="544" t="s">
        <v>551</v>
      </c>
      <c r="F70" s="642"/>
      <c r="G70" s="624" t="s">
        <v>93</v>
      </c>
      <c r="H70" s="624"/>
      <c r="I70" s="624"/>
      <c r="J70" s="624" t="s">
        <v>52</v>
      </c>
      <c r="K70" s="616">
        <v>2</v>
      </c>
      <c r="L70" s="476">
        <v>1</v>
      </c>
      <c r="M70" s="476"/>
      <c r="N70" s="485"/>
      <c r="O70" s="476"/>
      <c r="P70" s="479"/>
      <c r="Q70" s="478">
        <v>3</v>
      </c>
      <c r="R70" s="637"/>
      <c r="S70" s="431" t="s">
        <v>53</v>
      </c>
      <c r="T70" s="484" t="s">
        <v>51</v>
      </c>
      <c r="U70" s="623"/>
      <c r="V70" s="449"/>
    </row>
    <row r="71" spans="1:173" ht="10.5" customHeight="1">
      <c r="A71" s="421" t="s">
        <v>428</v>
      </c>
      <c r="B71" s="421" t="s">
        <v>429</v>
      </c>
      <c r="C71" s="428" t="s">
        <v>427</v>
      </c>
      <c r="D71" s="429" t="s">
        <v>1</v>
      </c>
      <c r="E71" s="724" t="s">
        <v>431</v>
      </c>
      <c r="F71" s="725"/>
      <c r="G71" s="624"/>
      <c r="H71" s="624"/>
      <c r="I71" s="624"/>
      <c r="J71" s="624" t="s">
        <v>52</v>
      </c>
      <c r="K71" s="469"/>
      <c r="L71" s="442"/>
      <c r="M71" s="447"/>
      <c r="N71" s="617">
        <v>2</v>
      </c>
      <c r="O71" s="438">
        <v>2</v>
      </c>
      <c r="P71" s="471"/>
      <c r="Q71" s="492">
        <v>4</v>
      </c>
      <c r="R71" s="632"/>
      <c r="S71" s="431" t="s">
        <v>83</v>
      </c>
      <c r="T71" s="435"/>
      <c r="U71" s="623"/>
      <c r="V71" s="449"/>
    </row>
    <row r="72" spans="1:173" s="395" customFormat="1" ht="10.5" customHeight="1">
      <c r="A72" s="421" t="s">
        <v>502</v>
      </c>
      <c r="B72" s="421" t="s">
        <v>552</v>
      </c>
      <c r="C72" s="428" t="s">
        <v>576</v>
      </c>
      <c r="D72" s="429" t="s">
        <v>1</v>
      </c>
      <c r="E72" s="624"/>
      <c r="F72" s="624"/>
      <c r="G72" s="624" t="s">
        <v>93</v>
      </c>
      <c r="H72" s="624" t="s">
        <v>94</v>
      </c>
      <c r="I72" s="624" t="s">
        <v>95</v>
      </c>
      <c r="J72" s="624" t="s">
        <v>52</v>
      </c>
      <c r="K72" s="461">
        <v>2</v>
      </c>
      <c r="L72" s="438"/>
      <c r="M72" s="439"/>
      <c r="N72" s="617"/>
      <c r="O72" s="438"/>
      <c r="P72" s="618"/>
      <c r="Q72" s="492">
        <v>2</v>
      </c>
      <c r="R72" s="632"/>
      <c r="S72" s="431" t="s">
        <v>84</v>
      </c>
      <c r="T72" s="435"/>
      <c r="U72" s="623"/>
      <c r="V72" s="449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436"/>
      <c r="DF72" s="436"/>
      <c r="DG72" s="436"/>
      <c r="DH72" s="436"/>
      <c r="DI72" s="436"/>
      <c r="DJ72" s="436"/>
      <c r="DK72" s="436"/>
      <c r="DL72" s="436"/>
      <c r="DM72" s="436"/>
      <c r="DN72" s="436"/>
      <c r="DO72" s="436"/>
      <c r="DP72" s="436"/>
      <c r="DQ72" s="436"/>
      <c r="DR72" s="436"/>
      <c r="DS72" s="436"/>
      <c r="DT72" s="436"/>
      <c r="DU72" s="436"/>
      <c r="DV72" s="436"/>
      <c r="DW72" s="436"/>
      <c r="DX72" s="436"/>
      <c r="DY72" s="436"/>
      <c r="DZ72" s="436"/>
      <c r="EA72" s="436"/>
      <c r="EB72" s="436"/>
      <c r="EC72" s="436"/>
      <c r="ED72" s="436"/>
      <c r="EE72" s="436"/>
      <c r="EF72" s="436"/>
      <c r="EG72" s="436"/>
      <c r="EH72" s="436"/>
      <c r="EI72" s="436"/>
      <c r="EJ72" s="436"/>
      <c r="EK72" s="436"/>
      <c r="EL72" s="436"/>
      <c r="EM72" s="436"/>
      <c r="EN72" s="436"/>
      <c r="EO72" s="436"/>
      <c r="EP72" s="436"/>
      <c r="EQ72" s="436"/>
      <c r="ER72" s="436"/>
      <c r="ES72" s="436"/>
      <c r="ET72" s="436"/>
      <c r="EU72" s="436"/>
      <c r="EV72" s="436"/>
      <c r="EW72" s="436"/>
      <c r="EX72" s="436"/>
      <c r="EY72" s="436"/>
      <c r="EZ72" s="436"/>
      <c r="FA72" s="436"/>
      <c r="FB72" s="436"/>
      <c r="FC72" s="436"/>
      <c r="FD72" s="436"/>
      <c r="FE72" s="436"/>
      <c r="FF72" s="436"/>
      <c r="FG72" s="436"/>
      <c r="FH72" s="436"/>
      <c r="FI72" s="436"/>
      <c r="FJ72" s="436"/>
      <c r="FK72" s="436"/>
      <c r="FL72" s="436"/>
      <c r="FM72" s="436"/>
      <c r="FN72" s="436"/>
      <c r="FO72" s="436"/>
      <c r="FP72" s="436"/>
      <c r="FQ72" s="436"/>
    </row>
    <row r="73" spans="1:173" s="395" customFormat="1" ht="10.5" customHeight="1">
      <c r="A73" s="421" t="s">
        <v>190</v>
      </c>
      <c r="B73" s="421" t="s">
        <v>328</v>
      </c>
      <c r="C73" s="428" t="s">
        <v>33</v>
      </c>
      <c r="D73" s="429" t="s">
        <v>103</v>
      </c>
      <c r="E73" s="624"/>
      <c r="F73" s="624"/>
      <c r="G73" s="624"/>
      <c r="H73" s="624" t="s">
        <v>94</v>
      </c>
      <c r="I73" s="624"/>
      <c r="J73" s="624"/>
      <c r="K73" s="616">
        <v>2</v>
      </c>
      <c r="L73" s="438"/>
      <c r="M73" s="438">
        <v>1</v>
      </c>
      <c r="N73" s="617"/>
      <c r="O73" s="438"/>
      <c r="P73" s="618"/>
      <c r="Q73" s="492">
        <v>4</v>
      </c>
      <c r="R73" s="632"/>
      <c r="S73" s="431" t="s">
        <v>84</v>
      </c>
      <c r="T73" s="435" t="s">
        <v>363</v>
      </c>
      <c r="U73" s="623"/>
      <c r="V73" s="395" t="s">
        <v>538</v>
      </c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36"/>
      <c r="BQ73" s="436"/>
      <c r="BR73" s="436"/>
      <c r="BS73" s="436"/>
      <c r="BT73" s="436"/>
      <c r="BU73" s="436"/>
      <c r="BV73" s="436"/>
      <c r="BW73" s="436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6"/>
      <c r="CK73" s="436"/>
      <c r="CL73" s="436"/>
      <c r="CM73" s="436"/>
      <c r="CN73" s="436"/>
      <c r="CO73" s="436"/>
      <c r="CP73" s="436"/>
      <c r="CQ73" s="436"/>
      <c r="CR73" s="436"/>
      <c r="CS73" s="436"/>
      <c r="CT73" s="436"/>
      <c r="CU73" s="436"/>
      <c r="CV73" s="436"/>
      <c r="CW73" s="436"/>
      <c r="CX73" s="436"/>
      <c r="CY73" s="436"/>
      <c r="CZ73" s="436"/>
      <c r="DA73" s="436"/>
      <c r="DB73" s="436"/>
      <c r="DC73" s="436"/>
      <c r="DD73" s="436"/>
      <c r="DE73" s="436"/>
      <c r="DF73" s="436"/>
      <c r="DG73" s="436"/>
      <c r="DH73" s="436"/>
      <c r="DI73" s="436"/>
      <c r="DJ73" s="436"/>
      <c r="DK73" s="436"/>
      <c r="DL73" s="436"/>
      <c r="DM73" s="436"/>
      <c r="DN73" s="436"/>
      <c r="DO73" s="436"/>
      <c r="DP73" s="436"/>
      <c r="DQ73" s="436"/>
      <c r="DR73" s="436"/>
      <c r="DS73" s="436"/>
      <c r="DT73" s="436"/>
      <c r="DU73" s="436"/>
      <c r="DV73" s="436"/>
      <c r="DW73" s="436"/>
      <c r="DX73" s="436"/>
      <c r="DY73" s="436"/>
      <c r="DZ73" s="436"/>
      <c r="EA73" s="436"/>
      <c r="EB73" s="436"/>
      <c r="EC73" s="436"/>
      <c r="ED73" s="436"/>
      <c r="EE73" s="436"/>
      <c r="EF73" s="436"/>
      <c r="EG73" s="436"/>
      <c r="EH73" s="436"/>
      <c r="EI73" s="436"/>
      <c r="EJ73" s="436"/>
      <c r="EK73" s="436"/>
      <c r="EL73" s="436"/>
      <c r="EM73" s="436"/>
      <c r="EN73" s="436"/>
      <c r="EO73" s="436"/>
      <c r="EP73" s="436"/>
      <c r="EQ73" s="436"/>
      <c r="ER73" s="436"/>
      <c r="ES73" s="436"/>
      <c r="ET73" s="436"/>
      <c r="EU73" s="436"/>
      <c r="EV73" s="436"/>
      <c r="EW73" s="436"/>
      <c r="EX73" s="436"/>
      <c r="EY73" s="436"/>
      <c r="EZ73" s="436"/>
      <c r="FA73" s="436"/>
      <c r="FB73" s="436"/>
      <c r="FC73" s="436"/>
      <c r="FD73" s="436"/>
      <c r="FE73" s="436"/>
      <c r="FF73" s="436"/>
      <c r="FG73" s="436"/>
      <c r="FH73" s="436"/>
      <c r="FI73" s="436"/>
      <c r="FJ73" s="436"/>
      <c r="FK73" s="436"/>
      <c r="FL73" s="436"/>
      <c r="FM73" s="436"/>
      <c r="FN73" s="436"/>
      <c r="FO73" s="436"/>
      <c r="FP73" s="436"/>
      <c r="FQ73" s="436"/>
    </row>
    <row r="74" spans="1:173" s="395" customFormat="1" ht="10.5" customHeight="1">
      <c r="A74" s="421"/>
      <c r="B74" s="421"/>
      <c r="C74" s="428"/>
      <c r="D74" s="429"/>
      <c r="E74" s="624"/>
      <c r="F74" s="624"/>
      <c r="G74" s="624"/>
      <c r="H74" s="624"/>
      <c r="I74" s="624"/>
      <c r="J74" s="624"/>
      <c r="K74" s="616"/>
      <c r="L74" s="438"/>
      <c r="M74" s="439"/>
      <c r="N74" s="617"/>
      <c r="O74" s="438"/>
      <c r="P74" s="618"/>
      <c r="Q74" s="492"/>
      <c r="R74" s="632"/>
      <c r="S74" s="431"/>
      <c r="T74" s="435"/>
      <c r="U74" s="623"/>
      <c r="V74" s="449"/>
      <c r="W74" s="436"/>
      <c r="X74" s="436"/>
      <c r="Y74" s="436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  <c r="AW74" s="436"/>
      <c r="AX74" s="436"/>
      <c r="AY74" s="436"/>
      <c r="AZ74" s="436"/>
      <c r="BA74" s="436"/>
      <c r="BB74" s="436"/>
      <c r="BC74" s="436"/>
      <c r="BD74" s="436"/>
      <c r="BE74" s="436"/>
      <c r="BF74" s="436"/>
      <c r="BG74" s="436"/>
      <c r="BH74" s="436"/>
      <c r="BI74" s="436"/>
      <c r="BJ74" s="436"/>
      <c r="BK74" s="436"/>
      <c r="BL74" s="436"/>
      <c r="BM74" s="436"/>
      <c r="BN74" s="436"/>
      <c r="BO74" s="436"/>
      <c r="BP74" s="436"/>
      <c r="BQ74" s="436"/>
      <c r="BR74" s="436"/>
      <c r="BS74" s="436"/>
      <c r="BT74" s="436"/>
      <c r="BU74" s="436"/>
      <c r="BV74" s="436"/>
      <c r="BW74" s="436"/>
      <c r="BX74" s="436"/>
      <c r="BY74" s="436"/>
      <c r="BZ74" s="436"/>
      <c r="CA74" s="436"/>
      <c r="CB74" s="436"/>
      <c r="CC74" s="436"/>
      <c r="CD74" s="436"/>
      <c r="CE74" s="436"/>
      <c r="CF74" s="436"/>
      <c r="CG74" s="436"/>
      <c r="CH74" s="436"/>
      <c r="CI74" s="436"/>
      <c r="CJ74" s="436"/>
      <c r="CK74" s="436"/>
      <c r="CL74" s="436"/>
      <c r="CM74" s="436"/>
      <c r="CN74" s="436"/>
      <c r="CO74" s="436"/>
      <c r="CP74" s="436"/>
      <c r="CQ74" s="436"/>
      <c r="CR74" s="436"/>
      <c r="CS74" s="436"/>
      <c r="CT74" s="436"/>
      <c r="CU74" s="436"/>
      <c r="CV74" s="436"/>
      <c r="CW74" s="436"/>
      <c r="CX74" s="436"/>
      <c r="CY74" s="436"/>
      <c r="CZ74" s="436"/>
      <c r="DA74" s="436"/>
      <c r="DB74" s="436"/>
      <c r="DC74" s="436"/>
      <c r="DD74" s="436"/>
      <c r="DE74" s="436"/>
      <c r="DF74" s="436"/>
      <c r="DG74" s="436"/>
      <c r="DH74" s="436"/>
      <c r="DI74" s="436"/>
      <c r="DJ74" s="436"/>
      <c r="DK74" s="436"/>
      <c r="DL74" s="436"/>
      <c r="DM74" s="436"/>
      <c r="DN74" s="436"/>
      <c r="DO74" s="436"/>
      <c r="DP74" s="436"/>
      <c r="DQ74" s="436"/>
      <c r="DR74" s="436"/>
      <c r="DS74" s="436"/>
      <c r="DT74" s="436"/>
      <c r="DU74" s="436"/>
      <c r="DV74" s="436"/>
      <c r="DW74" s="436"/>
      <c r="DX74" s="436"/>
      <c r="DY74" s="436"/>
      <c r="DZ74" s="436"/>
      <c r="EA74" s="436"/>
      <c r="EB74" s="436"/>
      <c r="EC74" s="436"/>
      <c r="ED74" s="436"/>
      <c r="EE74" s="436"/>
      <c r="EF74" s="436"/>
      <c r="EG74" s="436"/>
      <c r="EH74" s="436"/>
      <c r="EI74" s="436"/>
      <c r="EJ74" s="436"/>
      <c r="EK74" s="436"/>
      <c r="EL74" s="436"/>
      <c r="EM74" s="436"/>
      <c r="EN74" s="436"/>
      <c r="EO74" s="436"/>
      <c r="EP74" s="436"/>
      <c r="EQ74" s="436"/>
      <c r="ER74" s="436"/>
      <c r="ES74" s="436"/>
      <c r="ET74" s="436"/>
      <c r="EU74" s="436"/>
      <c r="EV74" s="436"/>
      <c r="EW74" s="436"/>
      <c r="EX74" s="436"/>
      <c r="EY74" s="436"/>
      <c r="EZ74" s="436"/>
      <c r="FA74" s="436"/>
      <c r="FB74" s="436"/>
      <c r="FC74" s="436"/>
      <c r="FD74" s="436"/>
      <c r="FE74" s="436"/>
      <c r="FF74" s="436"/>
      <c r="FG74" s="436"/>
      <c r="FH74" s="436"/>
      <c r="FI74" s="436"/>
      <c r="FJ74" s="436"/>
      <c r="FK74" s="436"/>
      <c r="FL74" s="436"/>
      <c r="FM74" s="436"/>
      <c r="FN74" s="436"/>
      <c r="FO74" s="436"/>
      <c r="FP74" s="436"/>
      <c r="FQ74" s="436"/>
    </row>
    <row r="75" spans="1:173" s="395" customFormat="1" ht="10.5" customHeight="1">
      <c r="A75" s="421"/>
      <c r="B75" s="644" t="s">
        <v>534</v>
      </c>
      <c r="C75" s="428"/>
      <c r="D75" s="429"/>
      <c r="E75" s="642"/>
      <c r="F75" s="642"/>
      <c r="G75" s="642"/>
      <c r="H75" s="642"/>
      <c r="I75" s="642"/>
      <c r="J75" s="642"/>
      <c r="K75" s="639"/>
      <c r="L75" s="438"/>
      <c r="M75" s="439"/>
      <c r="N75" s="640"/>
      <c r="O75" s="438"/>
      <c r="P75" s="641"/>
      <c r="Q75" s="492"/>
      <c r="R75" s="632"/>
      <c r="S75" s="431"/>
      <c r="T75" s="435"/>
      <c r="U75" s="623"/>
      <c r="V75" s="449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  <c r="CA75" s="436"/>
      <c r="CB75" s="436"/>
      <c r="CC75" s="436"/>
      <c r="CD75" s="436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6"/>
      <c r="CS75" s="436"/>
      <c r="CT75" s="436"/>
      <c r="CU75" s="436"/>
      <c r="CV75" s="436"/>
      <c r="CW75" s="436"/>
      <c r="CX75" s="436"/>
      <c r="CY75" s="436"/>
      <c r="CZ75" s="436"/>
      <c r="DA75" s="436"/>
      <c r="DB75" s="436"/>
      <c r="DC75" s="436"/>
      <c r="DD75" s="436"/>
      <c r="DE75" s="436"/>
      <c r="DF75" s="436"/>
      <c r="DG75" s="436"/>
      <c r="DH75" s="436"/>
      <c r="DI75" s="436"/>
      <c r="DJ75" s="436"/>
      <c r="DK75" s="436"/>
      <c r="DL75" s="436"/>
      <c r="DM75" s="436"/>
      <c r="DN75" s="436"/>
      <c r="DO75" s="436"/>
      <c r="DP75" s="436"/>
      <c r="DQ75" s="436"/>
      <c r="DR75" s="436"/>
      <c r="DS75" s="436"/>
      <c r="DT75" s="436"/>
      <c r="DU75" s="436"/>
      <c r="DV75" s="436"/>
      <c r="DW75" s="436"/>
      <c r="DX75" s="436"/>
      <c r="DY75" s="436"/>
      <c r="DZ75" s="436"/>
      <c r="EA75" s="436"/>
      <c r="EB75" s="436"/>
      <c r="EC75" s="436"/>
      <c r="ED75" s="436"/>
      <c r="EE75" s="436"/>
      <c r="EF75" s="436"/>
      <c r="EG75" s="436"/>
      <c r="EH75" s="436"/>
      <c r="EI75" s="436"/>
      <c r="EJ75" s="436"/>
      <c r="EK75" s="436"/>
      <c r="EL75" s="436"/>
      <c r="EM75" s="436"/>
      <c r="EN75" s="436"/>
      <c r="EO75" s="436"/>
      <c r="EP75" s="436"/>
      <c r="EQ75" s="436"/>
      <c r="ER75" s="436"/>
      <c r="ES75" s="436"/>
      <c r="ET75" s="436"/>
      <c r="EU75" s="436"/>
      <c r="EV75" s="436"/>
      <c r="EW75" s="436"/>
      <c r="EX75" s="436"/>
      <c r="EY75" s="436"/>
      <c r="EZ75" s="436"/>
      <c r="FA75" s="436"/>
      <c r="FB75" s="436"/>
      <c r="FC75" s="436"/>
      <c r="FD75" s="436"/>
      <c r="FE75" s="436"/>
      <c r="FF75" s="436"/>
      <c r="FG75" s="436"/>
      <c r="FH75" s="436"/>
      <c r="FI75" s="436"/>
      <c r="FJ75" s="436"/>
      <c r="FK75" s="436"/>
      <c r="FL75" s="436"/>
      <c r="FM75" s="436"/>
      <c r="FN75" s="436"/>
      <c r="FO75" s="436"/>
      <c r="FP75" s="436"/>
      <c r="FQ75" s="436"/>
    </row>
    <row r="76" spans="1:173" s="395" customFormat="1" ht="10.5" customHeight="1">
      <c r="A76" s="421" t="s">
        <v>542</v>
      </c>
      <c r="B76" s="421" t="s">
        <v>537</v>
      </c>
      <c r="C76" s="428" t="s">
        <v>535</v>
      </c>
      <c r="D76" s="429" t="s">
        <v>1</v>
      </c>
      <c r="E76" s="642"/>
      <c r="F76" s="642"/>
      <c r="G76" s="642" t="s">
        <v>93</v>
      </c>
      <c r="H76" s="642"/>
      <c r="I76" s="642" t="s">
        <v>95</v>
      </c>
      <c r="J76" s="642"/>
      <c r="K76" s="639">
        <v>2</v>
      </c>
      <c r="L76" s="438">
        <v>1</v>
      </c>
      <c r="M76" s="439"/>
      <c r="N76" s="640"/>
      <c r="O76" s="438"/>
      <c r="P76" s="641"/>
      <c r="Q76" s="492">
        <v>3</v>
      </c>
      <c r="R76" s="632"/>
      <c r="S76" s="431" t="s">
        <v>536</v>
      </c>
      <c r="T76" s="435"/>
      <c r="U76" s="623"/>
      <c r="V76" s="449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6"/>
      <c r="BW76" s="436"/>
      <c r="BX76" s="436"/>
      <c r="BY76" s="436"/>
      <c r="BZ76" s="436"/>
      <c r="CA76" s="436"/>
      <c r="CB76" s="436"/>
      <c r="CC76" s="436"/>
      <c r="CD76" s="436"/>
      <c r="CE76" s="436"/>
      <c r="CF76" s="436"/>
      <c r="CG76" s="436"/>
      <c r="CH76" s="436"/>
      <c r="CI76" s="436"/>
      <c r="CJ76" s="436"/>
      <c r="CK76" s="436"/>
      <c r="CL76" s="436"/>
      <c r="CM76" s="436"/>
      <c r="CN76" s="436"/>
      <c r="CO76" s="436"/>
      <c r="CP76" s="436"/>
      <c r="CQ76" s="436"/>
      <c r="CR76" s="436"/>
      <c r="CS76" s="436"/>
      <c r="CT76" s="436"/>
      <c r="CU76" s="436"/>
      <c r="CV76" s="436"/>
      <c r="CW76" s="436"/>
      <c r="CX76" s="436"/>
      <c r="CY76" s="436"/>
      <c r="CZ76" s="436"/>
      <c r="DA76" s="436"/>
      <c r="DB76" s="436"/>
      <c r="DC76" s="436"/>
      <c r="DD76" s="436"/>
      <c r="DE76" s="436"/>
      <c r="DF76" s="436"/>
      <c r="DG76" s="436"/>
      <c r="DH76" s="436"/>
      <c r="DI76" s="436"/>
      <c r="DJ76" s="436"/>
      <c r="DK76" s="436"/>
      <c r="DL76" s="436"/>
      <c r="DM76" s="436"/>
      <c r="DN76" s="436"/>
      <c r="DO76" s="436"/>
      <c r="DP76" s="436"/>
      <c r="DQ76" s="436"/>
      <c r="DR76" s="436"/>
      <c r="DS76" s="436"/>
      <c r="DT76" s="436"/>
      <c r="DU76" s="436"/>
      <c r="DV76" s="436"/>
      <c r="DW76" s="436"/>
      <c r="DX76" s="436"/>
      <c r="DY76" s="436"/>
      <c r="DZ76" s="436"/>
      <c r="EA76" s="436"/>
      <c r="EB76" s="436"/>
      <c r="EC76" s="436"/>
      <c r="ED76" s="436"/>
      <c r="EE76" s="436"/>
      <c r="EF76" s="436"/>
      <c r="EG76" s="436"/>
      <c r="EH76" s="436"/>
      <c r="EI76" s="436"/>
      <c r="EJ76" s="436"/>
      <c r="EK76" s="436"/>
      <c r="EL76" s="436"/>
      <c r="EM76" s="436"/>
      <c r="EN76" s="436"/>
      <c r="EO76" s="436"/>
      <c r="EP76" s="436"/>
      <c r="EQ76" s="436"/>
      <c r="ER76" s="436"/>
      <c r="ES76" s="436"/>
      <c r="ET76" s="436"/>
      <c r="EU76" s="436"/>
      <c r="EV76" s="436"/>
      <c r="EW76" s="436"/>
      <c r="EX76" s="436"/>
      <c r="EY76" s="436"/>
      <c r="EZ76" s="436"/>
      <c r="FA76" s="436"/>
      <c r="FB76" s="436"/>
      <c r="FC76" s="436"/>
      <c r="FD76" s="436"/>
      <c r="FE76" s="436"/>
      <c r="FF76" s="436"/>
      <c r="FG76" s="436"/>
      <c r="FH76" s="436"/>
      <c r="FI76" s="436"/>
      <c r="FJ76" s="436"/>
      <c r="FK76" s="436"/>
      <c r="FL76" s="436"/>
      <c r="FM76" s="436"/>
      <c r="FN76" s="436"/>
      <c r="FO76" s="436"/>
      <c r="FP76" s="436"/>
      <c r="FQ76" s="436"/>
    </row>
    <row r="77" spans="1:173" s="395" customFormat="1" ht="10.5" customHeight="1">
      <c r="A77" s="421"/>
      <c r="B77" s="421"/>
      <c r="C77" s="428"/>
      <c r="D77" s="429"/>
      <c r="E77" s="624"/>
      <c r="F77" s="624"/>
      <c r="G77" s="624"/>
      <c r="H77" s="624"/>
      <c r="I77" s="624"/>
      <c r="J77" s="624"/>
      <c r="K77" s="616"/>
      <c r="L77" s="438"/>
      <c r="M77" s="439"/>
      <c r="N77" s="617"/>
      <c r="O77" s="438"/>
      <c r="P77" s="618"/>
      <c r="Q77" s="492"/>
      <c r="R77" s="632"/>
      <c r="S77" s="431"/>
      <c r="T77" s="435"/>
      <c r="U77" s="623"/>
      <c r="V77" s="449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6"/>
      <c r="BD77" s="436"/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6"/>
      <c r="BT77" s="436"/>
      <c r="BU77" s="436"/>
      <c r="BV77" s="436"/>
      <c r="BW77" s="436"/>
      <c r="BX77" s="436"/>
      <c r="BY77" s="436"/>
      <c r="BZ77" s="436"/>
      <c r="CA77" s="436"/>
      <c r="CB77" s="436"/>
      <c r="CC77" s="436"/>
      <c r="CD77" s="436"/>
      <c r="CE77" s="436"/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6"/>
      <c r="CW77" s="436"/>
      <c r="CX77" s="436"/>
      <c r="CY77" s="436"/>
      <c r="CZ77" s="436"/>
      <c r="DA77" s="436"/>
      <c r="DB77" s="436"/>
      <c r="DC77" s="436"/>
      <c r="DD77" s="436"/>
      <c r="DE77" s="436"/>
      <c r="DF77" s="436"/>
      <c r="DG77" s="436"/>
      <c r="DH77" s="436"/>
      <c r="DI77" s="436"/>
      <c r="DJ77" s="436"/>
      <c r="DK77" s="436"/>
      <c r="DL77" s="436"/>
      <c r="DM77" s="436"/>
      <c r="DN77" s="436"/>
      <c r="DO77" s="436"/>
      <c r="DP77" s="436"/>
      <c r="DQ77" s="436"/>
      <c r="DR77" s="436"/>
      <c r="DS77" s="436"/>
      <c r="DT77" s="436"/>
      <c r="DU77" s="436"/>
      <c r="DV77" s="436"/>
      <c r="DW77" s="436"/>
      <c r="DX77" s="436"/>
      <c r="DY77" s="436"/>
      <c r="DZ77" s="436"/>
      <c r="EA77" s="436"/>
      <c r="EB77" s="436"/>
      <c r="EC77" s="436"/>
      <c r="ED77" s="436"/>
      <c r="EE77" s="436"/>
      <c r="EF77" s="436"/>
      <c r="EG77" s="436"/>
      <c r="EH77" s="436"/>
      <c r="EI77" s="436"/>
      <c r="EJ77" s="436"/>
      <c r="EK77" s="436"/>
      <c r="EL77" s="436"/>
      <c r="EM77" s="436"/>
      <c r="EN77" s="436"/>
      <c r="EO77" s="436"/>
      <c r="EP77" s="436"/>
      <c r="EQ77" s="436"/>
      <c r="ER77" s="436"/>
      <c r="ES77" s="436"/>
      <c r="ET77" s="436"/>
      <c r="EU77" s="436"/>
      <c r="EV77" s="436"/>
      <c r="EW77" s="436"/>
      <c r="EX77" s="436"/>
      <c r="EY77" s="436"/>
      <c r="EZ77" s="436"/>
      <c r="FA77" s="436"/>
      <c r="FB77" s="436"/>
      <c r="FC77" s="436"/>
      <c r="FD77" s="436"/>
      <c r="FE77" s="436"/>
      <c r="FF77" s="436"/>
      <c r="FG77" s="436"/>
      <c r="FH77" s="436"/>
      <c r="FI77" s="436"/>
      <c r="FJ77" s="436"/>
      <c r="FK77" s="436"/>
      <c r="FL77" s="436"/>
      <c r="FM77" s="436"/>
      <c r="FN77" s="436"/>
      <c r="FO77" s="436"/>
      <c r="FP77" s="436"/>
      <c r="FQ77" s="436"/>
    </row>
    <row r="78" spans="1:173" s="395" customFormat="1" ht="10.5" customHeight="1">
      <c r="A78" s="421"/>
      <c r="B78" s="450" t="s">
        <v>209</v>
      </c>
      <c r="C78" s="428"/>
      <c r="D78" s="429"/>
      <c r="E78" s="624"/>
      <c r="F78" s="624"/>
      <c r="G78" s="624"/>
      <c r="H78" s="624"/>
      <c r="I78" s="624"/>
      <c r="J78" s="624"/>
      <c r="K78" s="616"/>
      <c r="L78" s="438"/>
      <c r="M78" s="439"/>
      <c r="N78" s="617"/>
      <c r="O78" s="438"/>
      <c r="P78" s="618"/>
      <c r="Q78" s="493"/>
      <c r="R78" s="631"/>
      <c r="S78" s="431"/>
      <c r="T78" s="435"/>
      <c r="U78" s="623"/>
      <c r="V78" s="449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436"/>
      <c r="BM78" s="436"/>
      <c r="BN78" s="436"/>
      <c r="BO78" s="436"/>
      <c r="BP78" s="436"/>
      <c r="BQ78" s="436"/>
      <c r="BR78" s="436"/>
      <c r="BS78" s="436"/>
      <c r="BT78" s="436"/>
      <c r="BU78" s="436"/>
      <c r="BV78" s="436"/>
      <c r="BW78" s="436"/>
      <c r="BX78" s="436"/>
      <c r="BY78" s="436"/>
      <c r="BZ78" s="436"/>
      <c r="CA78" s="436"/>
      <c r="CB78" s="436"/>
      <c r="CC78" s="436"/>
      <c r="CD78" s="436"/>
      <c r="CE78" s="436"/>
      <c r="CF78" s="436"/>
      <c r="CG78" s="436"/>
      <c r="CH78" s="436"/>
      <c r="CI78" s="436"/>
      <c r="CJ78" s="436"/>
      <c r="CK78" s="436"/>
      <c r="CL78" s="436"/>
      <c r="CM78" s="436"/>
      <c r="CN78" s="436"/>
      <c r="CO78" s="436"/>
      <c r="CP78" s="436"/>
      <c r="CQ78" s="436"/>
      <c r="CR78" s="436"/>
      <c r="CS78" s="436"/>
      <c r="CT78" s="436"/>
      <c r="CU78" s="436"/>
      <c r="CV78" s="436"/>
      <c r="CW78" s="436"/>
      <c r="CX78" s="436"/>
      <c r="CY78" s="436"/>
      <c r="CZ78" s="436"/>
      <c r="DA78" s="436"/>
      <c r="DB78" s="436"/>
      <c r="DC78" s="436"/>
      <c r="DD78" s="436"/>
      <c r="DE78" s="436"/>
      <c r="DF78" s="436"/>
      <c r="DG78" s="436"/>
      <c r="DH78" s="436"/>
      <c r="DI78" s="436"/>
      <c r="DJ78" s="436"/>
      <c r="DK78" s="436"/>
      <c r="DL78" s="436"/>
      <c r="DM78" s="436"/>
      <c r="DN78" s="436"/>
      <c r="DO78" s="436"/>
      <c r="DP78" s="436"/>
      <c r="DQ78" s="436"/>
      <c r="DR78" s="436"/>
      <c r="DS78" s="436"/>
      <c r="DT78" s="436"/>
      <c r="DU78" s="436"/>
      <c r="DV78" s="436"/>
      <c r="DW78" s="436"/>
      <c r="DX78" s="436"/>
      <c r="DY78" s="436"/>
      <c r="DZ78" s="436"/>
      <c r="EA78" s="436"/>
      <c r="EB78" s="436"/>
      <c r="EC78" s="436"/>
      <c r="ED78" s="436"/>
      <c r="EE78" s="436"/>
      <c r="EF78" s="436"/>
      <c r="EG78" s="436"/>
      <c r="EH78" s="436"/>
      <c r="EI78" s="436"/>
      <c r="EJ78" s="436"/>
      <c r="EK78" s="436"/>
      <c r="EL78" s="436"/>
      <c r="EM78" s="436"/>
      <c r="EN78" s="436"/>
      <c r="EO78" s="436"/>
      <c r="EP78" s="436"/>
      <c r="EQ78" s="436"/>
      <c r="ER78" s="436"/>
      <c r="ES78" s="436"/>
      <c r="ET78" s="436"/>
      <c r="EU78" s="436"/>
      <c r="EV78" s="436"/>
      <c r="EW78" s="436"/>
      <c r="EX78" s="436"/>
      <c r="EY78" s="436"/>
      <c r="EZ78" s="436"/>
      <c r="FA78" s="436"/>
      <c r="FB78" s="436"/>
      <c r="FC78" s="436"/>
      <c r="FD78" s="436"/>
      <c r="FE78" s="436"/>
      <c r="FF78" s="436"/>
      <c r="FG78" s="436"/>
      <c r="FH78" s="436"/>
      <c r="FI78" s="436"/>
      <c r="FJ78" s="436"/>
      <c r="FK78" s="436"/>
      <c r="FL78" s="436"/>
      <c r="FM78" s="436"/>
      <c r="FN78" s="436"/>
      <c r="FO78" s="436"/>
      <c r="FP78" s="436"/>
      <c r="FQ78" s="436"/>
    </row>
    <row r="79" spans="1:173" ht="10.5" customHeight="1">
      <c r="A79" s="421" t="s">
        <v>172</v>
      </c>
      <c r="B79" s="421" t="s">
        <v>104</v>
      </c>
      <c r="C79" s="428" t="s">
        <v>13</v>
      </c>
      <c r="D79" s="429" t="s">
        <v>1</v>
      </c>
      <c r="E79" s="624"/>
      <c r="F79" s="624"/>
      <c r="G79" s="624"/>
      <c r="H79" s="624"/>
      <c r="I79" s="624"/>
      <c r="J79" s="624"/>
      <c r="K79" s="714">
        <v>4</v>
      </c>
      <c r="L79" s="715"/>
      <c r="M79" s="715"/>
      <c r="N79" s="715"/>
      <c r="O79" s="715"/>
      <c r="P79" s="716"/>
      <c r="Q79" s="492">
        <v>4</v>
      </c>
      <c r="R79" s="632"/>
      <c r="S79" s="431" t="s">
        <v>85</v>
      </c>
      <c r="T79" s="435"/>
      <c r="U79" s="623" t="s">
        <v>363</v>
      </c>
    </row>
    <row r="80" spans="1:173" ht="10.5" customHeight="1">
      <c r="A80" s="436"/>
      <c r="B80" s="436"/>
      <c r="C80" s="436"/>
      <c r="D80" s="387"/>
      <c r="E80" s="387"/>
      <c r="F80" s="387"/>
      <c r="G80" s="387"/>
      <c r="H80" s="387"/>
      <c r="I80" s="387"/>
      <c r="J80" s="387"/>
      <c r="K80" s="486"/>
      <c r="L80" s="486"/>
      <c r="M80" s="486"/>
      <c r="N80" s="486"/>
      <c r="O80" s="486"/>
      <c r="P80" s="486"/>
      <c r="Q80" s="487"/>
      <c r="R80" s="487"/>
      <c r="S80" s="387"/>
      <c r="T80" s="387"/>
      <c r="U80" s="387"/>
    </row>
    <row r="81" spans="1:173" ht="10.5" customHeight="1">
      <c r="A81" s="436"/>
      <c r="B81" s="394" t="s">
        <v>253</v>
      </c>
      <c r="C81" s="436"/>
      <c r="D81" s="387"/>
      <c r="E81" s="387"/>
      <c r="F81" s="387"/>
      <c r="G81" s="387"/>
      <c r="H81" s="387"/>
      <c r="I81" s="387"/>
      <c r="J81" s="387"/>
      <c r="K81" s="486"/>
      <c r="L81" s="486"/>
      <c r="M81" s="486"/>
      <c r="N81" s="486"/>
      <c r="O81" s="486"/>
      <c r="P81" s="486"/>
      <c r="Q81" s="487"/>
      <c r="R81" s="487"/>
      <c r="S81" s="387"/>
      <c r="T81" s="387"/>
      <c r="U81" s="387"/>
    </row>
    <row r="82" spans="1:173" ht="10.5" customHeight="1">
      <c r="A82" s="436"/>
      <c r="B82" s="488" t="s">
        <v>259</v>
      </c>
      <c r="C82" s="436"/>
      <c r="D82" s="387"/>
      <c r="E82" s="387"/>
      <c r="F82" s="387"/>
      <c r="G82" s="387"/>
      <c r="H82" s="387"/>
      <c r="I82" s="387"/>
      <c r="J82" s="387"/>
      <c r="K82" s="486"/>
      <c r="L82" s="486"/>
      <c r="M82" s="486"/>
      <c r="N82" s="486"/>
      <c r="O82" s="486"/>
      <c r="P82" s="486"/>
      <c r="Q82" s="487"/>
      <c r="R82" s="487"/>
      <c r="S82" s="387"/>
      <c r="T82" s="387"/>
      <c r="U82" s="387"/>
    </row>
    <row r="83" spans="1:173" ht="10.5" customHeight="1">
      <c r="A83" s="436"/>
      <c r="B83" s="436" t="s">
        <v>364</v>
      </c>
      <c r="C83" s="436"/>
      <c r="D83" s="387"/>
      <c r="E83" s="387"/>
      <c r="F83" s="387"/>
      <c r="G83" s="387"/>
      <c r="H83" s="387"/>
      <c r="I83" s="387"/>
      <c r="J83" s="387"/>
      <c r="K83" s="486"/>
      <c r="L83" s="486"/>
      <c r="M83" s="486"/>
      <c r="N83" s="486"/>
      <c r="O83" s="486"/>
      <c r="P83" s="486"/>
      <c r="Q83" s="487"/>
      <c r="R83" s="487"/>
      <c r="S83" s="387"/>
      <c r="T83" s="387"/>
      <c r="U83" s="387"/>
    </row>
    <row r="84" spans="1:173" s="394" customFormat="1" ht="10.5" customHeight="1">
      <c r="A84" s="436"/>
      <c r="B84" s="436"/>
      <c r="C84" s="436"/>
      <c r="D84" s="387"/>
      <c r="E84" s="387"/>
      <c r="F84" s="387"/>
      <c r="G84" s="387"/>
      <c r="H84" s="387"/>
      <c r="I84" s="387"/>
      <c r="J84" s="387"/>
      <c r="K84" s="486"/>
      <c r="L84" s="486"/>
      <c r="M84" s="486"/>
      <c r="N84" s="486"/>
      <c r="O84" s="486"/>
      <c r="P84" s="486"/>
      <c r="Q84" s="487"/>
      <c r="R84" s="487"/>
      <c r="S84" s="387"/>
      <c r="T84" s="387"/>
      <c r="U84" s="387"/>
      <c r="V84" s="393"/>
    </row>
    <row r="85" spans="1:173" s="394" customFormat="1" ht="10.5" customHeight="1">
      <c r="A85" s="436"/>
      <c r="C85" s="436"/>
      <c r="D85" s="387"/>
      <c r="F85" s="620"/>
      <c r="G85" s="620"/>
      <c r="H85" s="620"/>
      <c r="I85" s="620"/>
      <c r="J85" s="620"/>
      <c r="K85" s="436"/>
      <c r="L85" s="620"/>
      <c r="M85" s="620"/>
      <c r="N85" s="489"/>
      <c r="O85" s="489"/>
      <c r="P85" s="489"/>
      <c r="Q85" s="489"/>
      <c r="R85" s="489"/>
      <c r="S85" s="489"/>
      <c r="T85" s="489"/>
      <c r="U85" s="489"/>
      <c r="V85" s="393"/>
    </row>
    <row r="86" spans="1:173" s="489" customFormat="1" ht="10.5" customHeight="1">
      <c r="A86" s="436"/>
      <c r="B86" s="436"/>
      <c r="C86" s="436"/>
      <c r="D86" s="387"/>
      <c r="E86" s="436"/>
      <c r="F86" s="620"/>
      <c r="G86" s="620"/>
      <c r="H86" s="620"/>
      <c r="I86" s="620"/>
      <c r="J86" s="620"/>
      <c r="K86" s="436"/>
      <c r="L86" s="620"/>
      <c r="M86" s="620"/>
      <c r="N86" s="385"/>
      <c r="O86" s="385"/>
      <c r="P86" s="385"/>
      <c r="Q86" s="385"/>
      <c r="R86" s="385"/>
      <c r="S86" s="385"/>
      <c r="T86" s="385"/>
      <c r="U86" s="385"/>
      <c r="V86" s="490"/>
    </row>
    <row r="87" spans="1:173" ht="10.5" customHeight="1">
      <c r="A87" s="436"/>
      <c r="B87" s="436"/>
      <c r="C87" s="436"/>
      <c r="D87" s="387"/>
      <c r="E87" s="394"/>
      <c r="F87" s="394"/>
      <c r="G87" s="620"/>
      <c r="H87" s="436"/>
      <c r="I87" s="620"/>
      <c r="J87" s="620"/>
      <c r="K87" s="449"/>
      <c r="L87" s="620"/>
      <c r="M87" s="620"/>
      <c r="N87" s="489"/>
      <c r="O87" s="385"/>
      <c r="P87" s="385"/>
      <c r="Q87" s="385"/>
      <c r="R87" s="385"/>
      <c r="S87" s="385"/>
      <c r="T87" s="385"/>
      <c r="U87" s="385"/>
      <c r="V87" s="388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385"/>
      <c r="AV87" s="385"/>
      <c r="AW87" s="385"/>
      <c r="AX87" s="385"/>
      <c r="AY87" s="385"/>
      <c r="AZ87" s="385"/>
      <c r="BA87" s="385"/>
      <c r="BB87" s="385"/>
      <c r="BC87" s="385"/>
      <c r="BD87" s="385"/>
      <c r="BE87" s="385"/>
      <c r="BF87" s="385"/>
      <c r="BG87" s="385"/>
      <c r="BH87" s="385"/>
      <c r="BI87" s="385"/>
      <c r="BJ87" s="385"/>
      <c r="BK87" s="385"/>
      <c r="BL87" s="385"/>
      <c r="BM87" s="385"/>
      <c r="BN87" s="385"/>
      <c r="BO87" s="385"/>
      <c r="BP87" s="385"/>
      <c r="BQ87" s="385"/>
      <c r="BR87" s="385"/>
      <c r="BS87" s="385"/>
      <c r="BT87" s="385"/>
      <c r="BU87" s="385"/>
      <c r="BV87" s="385"/>
      <c r="BW87" s="385"/>
      <c r="BX87" s="385"/>
      <c r="BY87" s="385"/>
      <c r="BZ87" s="385"/>
      <c r="CA87" s="385"/>
      <c r="CB87" s="385"/>
      <c r="CC87" s="385"/>
      <c r="CD87" s="385"/>
      <c r="CE87" s="385"/>
      <c r="CF87" s="385"/>
      <c r="CG87" s="385"/>
      <c r="CH87" s="385"/>
      <c r="CI87" s="385"/>
      <c r="CJ87" s="385"/>
      <c r="CK87" s="385"/>
      <c r="CL87" s="385"/>
      <c r="CM87" s="385"/>
      <c r="CN87" s="385"/>
      <c r="CO87" s="385"/>
      <c r="CP87" s="385"/>
      <c r="CQ87" s="385"/>
      <c r="CR87" s="385"/>
      <c r="CS87" s="385"/>
      <c r="CT87" s="385"/>
      <c r="CU87" s="385"/>
      <c r="CV87" s="385"/>
      <c r="CW87" s="385"/>
      <c r="CX87" s="385"/>
      <c r="CY87" s="385"/>
      <c r="CZ87" s="385"/>
      <c r="DA87" s="385"/>
      <c r="DB87" s="385"/>
      <c r="DC87" s="385"/>
      <c r="DD87" s="385"/>
      <c r="DE87" s="385"/>
      <c r="DF87" s="385"/>
      <c r="DG87" s="385"/>
      <c r="DH87" s="385"/>
      <c r="DI87" s="385"/>
      <c r="DJ87" s="385"/>
      <c r="DK87" s="385"/>
      <c r="DL87" s="385"/>
      <c r="DM87" s="385"/>
      <c r="DN87" s="385"/>
      <c r="DO87" s="385"/>
      <c r="DP87" s="385"/>
      <c r="DQ87" s="385"/>
      <c r="DR87" s="385"/>
      <c r="DS87" s="385"/>
      <c r="DT87" s="385"/>
      <c r="DU87" s="385"/>
      <c r="DV87" s="385"/>
      <c r="DW87" s="385"/>
      <c r="DX87" s="385"/>
      <c r="DY87" s="385"/>
      <c r="DZ87" s="385"/>
      <c r="EA87" s="385"/>
      <c r="EB87" s="385"/>
      <c r="EC87" s="385"/>
      <c r="ED87" s="385"/>
      <c r="EE87" s="385"/>
      <c r="EF87" s="385"/>
      <c r="EG87" s="385"/>
      <c r="EH87" s="385"/>
      <c r="EI87" s="385"/>
      <c r="EJ87" s="385"/>
      <c r="EK87" s="385"/>
      <c r="EL87" s="385"/>
      <c r="EM87" s="385"/>
      <c r="EN87" s="385"/>
      <c r="EO87" s="385"/>
      <c r="EP87" s="385"/>
      <c r="EQ87" s="385"/>
      <c r="ER87" s="385"/>
      <c r="ES87" s="385"/>
      <c r="ET87" s="385"/>
      <c r="EU87" s="385"/>
      <c r="EV87" s="385"/>
      <c r="EW87" s="385"/>
      <c r="EX87" s="385"/>
      <c r="EY87" s="385"/>
      <c r="EZ87" s="385"/>
      <c r="FA87" s="385"/>
      <c r="FB87" s="385"/>
      <c r="FC87" s="385"/>
      <c r="FD87" s="385"/>
      <c r="FE87" s="385"/>
      <c r="FF87" s="385"/>
      <c r="FG87" s="385"/>
      <c r="FH87" s="385"/>
      <c r="FI87" s="385"/>
      <c r="FJ87" s="385"/>
      <c r="FK87" s="385"/>
      <c r="FL87" s="385"/>
      <c r="FM87" s="385"/>
      <c r="FN87" s="385"/>
      <c r="FO87" s="385"/>
      <c r="FP87" s="385"/>
      <c r="FQ87" s="385"/>
    </row>
    <row r="88" spans="1:173" ht="10.5" customHeight="1">
      <c r="A88" s="436"/>
      <c r="B88" s="436"/>
      <c r="C88" s="436"/>
      <c r="D88" s="387"/>
      <c r="E88" s="394"/>
      <c r="F88" s="394"/>
      <c r="G88" s="620"/>
      <c r="H88" s="436"/>
      <c r="I88" s="620"/>
      <c r="J88" s="620"/>
      <c r="K88" s="449"/>
      <c r="L88" s="620"/>
      <c r="M88" s="620"/>
      <c r="O88" s="385"/>
      <c r="P88" s="385"/>
      <c r="Q88" s="385"/>
      <c r="R88" s="385"/>
      <c r="S88" s="385"/>
      <c r="T88" s="385"/>
      <c r="U88" s="385"/>
      <c r="V88" s="388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85"/>
      <c r="AL88" s="385"/>
      <c r="AM88" s="385"/>
      <c r="AN88" s="385"/>
      <c r="AO88" s="385"/>
      <c r="AP88" s="385"/>
      <c r="AQ88" s="385"/>
      <c r="AR88" s="385"/>
      <c r="AS88" s="385"/>
      <c r="AT88" s="385"/>
      <c r="AU88" s="385"/>
      <c r="AV88" s="385"/>
      <c r="AW88" s="385"/>
      <c r="AX88" s="385"/>
      <c r="AY88" s="385"/>
      <c r="AZ88" s="385"/>
      <c r="BA88" s="385"/>
      <c r="BB88" s="385"/>
      <c r="BC88" s="385"/>
      <c r="BD88" s="385"/>
      <c r="BE88" s="385"/>
      <c r="BF88" s="385"/>
      <c r="BG88" s="385"/>
      <c r="BH88" s="385"/>
      <c r="BI88" s="385"/>
      <c r="BJ88" s="385"/>
      <c r="BK88" s="385"/>
      <c r="BL88" s="385"/>
      <c r="BM88" s="385"/>
      <c r="BN88" s="385"/>
      <c r="BO88" s="385"/>
      <c r="BP88" s="385"/>
      <c r="BQ88" s="385"/>
      <c r="BR88" s="385"/>
      <c r="BS88" s="385"/>
      <c r="BT88" s="385"/>
      <c r="BU88" s="385"/>
      <c r="BV88" s="385"/>
      <c r="BW88" s="385"/>
      <c r="BX88" s="385"/>
      <c r="BY88" s="385"/>
      <c r="BZ88" s="385"/>
      <c r="CA88" s="385"/>
      <c r="CB88" s="385"/>
      <c r="CC88" s="385"/>
      <c r="CD88" s="385"/>
      <c r="CE88" s="385"/>
      <c r="CF88" s="385"/>
      <c r="CG88" s="385"/>
      <c r="CH88" s="385"/>
      <c r="CI88" s="385"/>
      <c r="CJ88" s="385"/>
      <c r="CK88" s="385"/>
      <c r="CL88" s="385"/>
      <c r="CM88" s="385"/>
      <c r="CN88" s="385"/>
      <c r="CO88" s="385"/>
      <c r="CP88" s="385"/>
      <c r="CQ88" s="385"/>
      <c r="CR88" s="385"/>
      <c r="CS88" s="385"/>
      <c r="CT88" s="385"/>
      <c r="CU88" s="385"/>
      <c r="CV88" s="385"/>
      <c r="CW88" s="385"/>
      <c r="CX88" s="385"/>
      <c r="CY88" s="385"/>
      <c r="CZ88" s="385"/>
      <c r="DA88" s="385"/>
      <c r="DB88" s="385"/>
      <c r="DC88" s="385"/>
      <c r="DD88" s="385"/>
      <c r="DE88" s="385"/>
      <c r="DF88" s="385"/>
      <c r="DG88" s="385"/>
      <c r="DH88" s="385"/>
      <c r="DI88" s="385"/>
      <c r="DJ88" s="385"/>
      <c r="DK88" s="385"/>
      <c r="DL88" s="385"/>
      <c r="DM88" s="385"/>
      <c r="DN88" s="385"/>
      <c r="DO88" s="385"/>
      <c r="DP88" s="385"/>
      <c r="DQ88" s="385"/>
      <c r="DR88" s="385"/>
      <c r="DS88" s="385"/>
      <c r="DT88" s="385"/>
      <c r="DU88" s="385"/>
      <c r="DV88" s="385"/>
      <c r="DW88" s="385"/>
      <c r="DX88" s="385"/>
      <c r="DY88" s="385"/>
      <c r="DZ88" s="385"/>
      <c r="EA88" s="385"/>
      <c r="EB88" s="385"/>
      <c r="EC88" s="385"/>
      <c r="ED88" s="385"/>
      <c r="EE88" s="385"/>
      <c r="EF88" s="385"/>
      <c r="EG88" s="385"/>
      <c r="EH88" s="385"/>
      <c r="EI88" s="385"/>
      <c r="EJ88" s="385"/>
      <c r="EK88" s="385"/>
      <c r="EL88" s="385"/>
      <c r="EM88" s="385"/>
      <c r="EN88" s="385"/>
      <c r="EO88" s="385"/>
      <c r="EP88" s="385"/>
      <c r="EQ88" s="385"/>
      <c r="ER88" s="385"/>
      <c r="ES88" s="385"/>
      <c r="ET88" s="385"/>
      <c r="EU88" s="385"/>
      <c r="EV88" s="385"/>
      <c r="EW88" s="385"/>
      <c r="EX88" s="385"/>
      <c r="EY88" s="385"/>
      <c r="EZ88" s="385"/>
      <c r="FA88" s="385"/>
      <c r="FB88" s="385"/>
      <c r="FC88" s="385"/>
      <c r="FD88" s="385"/>
      <c r="FE88" s="385"/>
      <c r="FF88" s="385"/>
      <c r="FG88" s="385"/>
      <c r="FH88" s="385"/>
      <c r="FI88" s="385"/>
      <c r="FJ88" s="385"/>
      <c r="FK88" s="385"/>
      <c r="FL88" s="385"/>
      <c r="FM88" s="385"/>
      <c r="FN88" s="385"/>
      <c r="FO88" s="385"/>
      <c r="FP88" s="385"/>
      <c r="FQ88" s="385"/>
    </row>
    <row r="89" spans="1:173" ht="10.5" customHeight="1">
      <c r="A89" s="436"/>
      <c r="B89" s="436"/>
      <c r="D89" s="394"/>
      <c r="K89" s="394"/>
      <c r="N89" s="394"/>
      <c r="Q89" s="387"/>
      <c r="R89" s="387"/>
      <c r="S89" s="387"/>
      <c r="T89" s="387"/>
      <c r="V89" s="388"/>
      <c r="W89" s="385"/>
      <c r="X89" s="385"/>
      <c r="Y89" s="385"/>
      <c r="Z89" s="385"/>
      <c r="AA89" s="385"/>
      <c r="AB89" s="385"/>
      <c r="AC89" s="385"/>
      <c r="AD89" s="385"/>
      <c r="AE89" s="385"/>
      <c r="AF89" s="385"/>
      <c r="AG89" s="385"/>
      <c r="AH89" s="385"/>
      <c r="AI89" s="385"/>
      <c r="AJ89" s="385"/>
      <c r="AK89" s="385"/>
      <c r="AL89" s="385"/>
      <c r="AM89" s="385"/>
      <c r="AN89" s="385"/>
      <c r="AO89" s="385"/>
      <c r="AP89" s="385"/>
      <c r="AQ89" s="385"/>
      <c r="AR89" s="385"/>
      <c r="AS89" s="385"/>
      <c r="AT89" s="385"/>
      <c r="AU89" s="385"/>
      <c r="AV89" s="385"/>
      <c r="AW89" s="385"/>
      <c r="AX89" s="385"/>
      <c r="AY89" s="385"/>
      <c r="AZ89" s="385"/>
      <c r="BA89" s="385"/>
      <c r="BB89" s="385"/>
      <c r="BC89" s="385"/>
      <c r="BD89" s="385"/>
      <c r="BE89" s="385"/>
      <c r="BF89" s="385"/>
      <c r="BG89" s="385"/>
      <c r="BH89" s="385"/>
      <c r="BI89" s="385"/>
      <c r="BJ89" s="385"/>
      <c r="BK89" s="385"/>
      <c r="BL89" s="385"/>
      <c r="BM89" s="385"/>
      <c r="BN89" s="385"/>
      <c r="BO89" s="385"/>
      <c r="BP89" s="385"/>
      <c r="BQ89" s="385"/>
      <c r="BR89" s="385"/>
      <c r="BS89" s="385"/>
      <c r="BT89" s="385"/>
      <c r="BU89" s="385"/>
      <c r="BV89" s="385"/>
      <c r="BW89" s="385"/>
      <c r="BX89" s="385"/>
      <c r="BY89" s="385"/>
      <c r="BZ89" s="385"/>
      <c r="CA89" s="385"/>
      <c r="CB89" s="385"/>
      <c r="CC89" s="385"/>
      <c r="CD89" s="385"/>
      <c r="CE89" s="385"/>
      <c r="CF89" s="385"/>
      <c r="CG89" s="385"/>
      <c r="CH89" s="385"/>
      <c r="CI89" s="385"/>
      <c r="CJ89" s="385"/>
      <c r="CK89" s="385"/>
      <c r="CL89" s="385"/>
      <c r="CM89" s="385"/>
      <c r="CN89" s="385"/>
      <c r="CO89" s="385"/>
      <c r="CP89" s="385"/>
      <c r="CQ89" s="385"/>
      <c r="CR89" s="385"/>
      <c r="CS89" s="385"/>
      <c r="CT89" s="385"/>
      <c r="CU89" s="385"/>
      <c r="CV89" s="385"/>
      <c r="CW89" s="385"/>
      <c r="CX89" s="385"/>
      <c r="CY89" s="385"/>
      <c r="CZ89" s="385"/>
      <c r="DA89" s="385"/>
      <c r="DB89" s="385"/>
      <c r="DC89" s="385"/>
      <c r="DD89" s="385"/>
      <c r="DE89" s="385"/>
      <c r="DF89" s="385"/>
      <c r="DG89" s="385"/>
      <c r="DH89" s="385"/>
      <c r="DI89" s="385"/>
      <c r="DJ89" s="385"/>
      <c r="DK89" s="385"/>
      <c r="DL89" s="385"/>
      <c r="DM89" s="385"/>
      <c r="DN89" s="385"/>
      <c r="DO89" s="385"/>
      <c r="DP89" s="385"/>
      <c r="DQ89" s="385"/>
      <c r="DR89" s="385"/>
      <c r="DS89" s="385"/>
      <c r="DT89" s="385"/>
      <c r="DU89" s="385"/>
      <c r="DV89" s="385"/>
      <c r="DW89" s="385"/>
      <c r="DX89" s="385"/>
      <c r="DY89" s="385"/>
      <c r="DZ89" s="385"/>
      <c r="EA89" s="385"/>
      <c r="EB89" s="385"/>
      <c r="EC89" s="385"/>
      <c r="ED89" s="385"/>
      <c r="EE89" s="385"/>
      <c r="EF89" s="385"/>
      <c r="EG89" s="385"/>
      <c r="EH89" s="385"/>
      <c r="EI89" s="385"/>
      <c r="EJ89" s="385"/>
      <c r="EK89" s="385"/>
      <c r="EL89" s="385"/>
      <c r="EM89" s="385"/>
      <c r="EN89" s="385"/>
      <c r="EO89" s="385"/>
      <c r="EP89" s="385"/>
      <c r="EQ89" s="385"/>
      <c r="ER89" s="385"/>
      <c r="ES89" s="385"/>
      <c r="ET89" s="385"/>
      <c r="EU89" s="385"/>
      <c r="EV89" s="385"/>
      <c r="EW89" s="385"/>
      <c r="EX89" s="385"/>
      <c r="EY89" s="385"/>
      <c r="EZ89" s="385"/>
      <c r="FA89" s="385"/>
      <c r="FB89" s="385"/>
      <c r="FC89" s="385"/>
      <c r="FD89" s="385"/>
      <c r="FE89" s="385"/>
      <c r="FF89" s="385"/>
      <c r="FG89" s="385"/>
      <c r="FH89" s="385"/>
      <c r="FI89" s="385"/>
      <c r="FJ89" s="385"/>
      <c r="FK89" s="385"/>
      <c r="FL89" s="385"/>
      <c r="FM89" s="385"/>
      <c r="FN89" s="385"/>
      <c r="FO89" s="385"/>
      <c r="FP89" s="385"/>
      <c r="FQ89" s="385"/>
    </row>
    <row r="90" spans="1:173" ht="10.5" customHeight="1"/>
    <row r="91" spans="1:173" ht="10.5" customHeight="1">
      <c r="B91" s="436"/>
      <c r="D91" s="394"/>
      <c r="K91" s="394"/>
      <c r="N91" s="394"/>
      <c r="Q91" s="387"/>
      <c r="R91" s="387"/>
      <c r="S91" s="387"/>
      <c r="T91" s="387"/>
    </row>
    <row r="92" spans="1:173" ht="10.5" customHeight="1">
      <c r="B92" s="436"/>
      <c r="D92" s="394"/>
      <c r="K92" s="394"/>
      <c r="N92" s="394"/>
      <c r="Q92" s="387"/>
      <c r="R92" s="387"/>
      <c r="S92" s="387"/>
      <c r="T92" s="387"/>
    </row>
    <row r="93" spans="1:173" ht="10.5" customHeight="1">
      <c r="B93" s="436"/>
      <c r="D93" s="394"/>
      <c r="K93" s="394"/>
      <c r="N93" s="394"/>
      <c r="Q93" s="387"/>
      <c r="R93" s="387"/>
      <c r="S93" s="387"/>
      <c r="T93" s="387"/>
    </row>
    <row r="94" spans="1:173" ht="10.5" customHeight="1">
      <c r="B94" s="436"/>
      <c r="D94" s="394"/>
      <c r="K94" s="394"/>
      <c r="N94" s="394"/>
      <c r="Q94" s="387"/>
      <c r="R94" s="387"/>
      <c r="S94" s="387"/>
      <c r="T94" s="387"/>
    </row>
    <row r="95" spans="1:173" ht="10.5" customHeight="1">
      <c r="B95" s="436"/>
      <c r="D95" s="394"/>
      <c r="K95" s="394"/>
      <c r="N95" s="394"/>
      <c r="Q95" s="387"/>
      <c r="R95" s="387"/>
      <c r="S95" s="387"/>
      <c r="T95" s="387"/>
    </row>
    <row r="96" spans="1:173" ht="10.5" customHeight="1">
      <c r="B96" s="436"/>
      <c r="D96" s="394"/>
      <c r="K96" s="394"/>
      <c r="N96" s="394"/>
      <c r="Q96" s="387"/>
      <c r="R96" s="387"/>
      <c r="S96" s="387"/>
      <c r="T96" s="387"/>
    </row>
    <row r="97" spans="2:20" ht="10.5" customHeight="1">
      <c r="B97" s="436"/>
      <c r="D97" s="394"/>
      <c r="K97" s="394"/>
      <c r="N97" s="394"/>
      <c r="Q97" s="387"/>
      <c r="R97" s="387"/>
      <c r="S97" s="387"/>
      <c r="T97" s="387"/>
    </row>
    <row r="98" spans="2:20" ht="10.5" customHeight="1">
      <c r="B98" s="436"/>
      <c r="D98" s="394"/>
      <c r="K98" s="394"/>
      <c r="N98" s="394"/>
      <c r="Q98" s="387"/>
      <c r="R98" s="387"/>
      <c r="S98" s="387"/>
      <c r="T98" s="387"/>
    </row>
    <row r="99" spans="2:20" ht="10.5" customHeight="1">
      <c r="B99" s="436"/>
      <c r="D99" s="394"/>
      <c r="K99" s="394"/>
      <c r="N99" s="394"/>
      <c r="Q99" s="387"/>
      <c r="R99" s="387"/>
      <c r="S99" s="387"/>
      <c r="T99" s="387"/>
    </row>
    <row r="100" spans="2:20" ht="10.5" customHeight="1">
      <c r="B100" s="436"/>
      <c r="D100" s="394"/>
      <c r="K100" s="394"/>
      <c r="N100" s="394"/>
      <c r="Q100" s="387"/>
      <c r="R100" s="387"/>
      <c r="S100" s="387"/>
      <c r="T100" s="387"/>
    </row>
    <row r="101" spans="2:20" ht="10.5" customHeight="1">
      <c r="B101" s="436"/>
      <c r="D101" s="394"/>
      <c r="K101" s="394"/>
      <c r="N101" s="394"/>
      <c r="Q101" s="387"/>
      <c r="R101" s="387"/>
      <c r="S101" s="387"/>
      <c r="T101" s="387"/>
    </row>
    <row r="102" spans="2:20" ht="10.5" customHeight="1">
      <c r="B102" s="436"/>
      <c r="D102" s="394"/>
      <c r="K102" s="394"/>
      <c r="N102" s="394"/>
      <c r="Q102" s="387"/>
      <c r="R102" s="387"/>
      <c r="S102" s="387"/>
      <c r="T102" s="387"/>
    </row>
    <row r="103" spans="2:20" ht="10.5" customHeight="1">
      <c r="B103" s="436"/>
      <c r="D103" s="394"/>
      <c r="K103" s="394"/>
      <c r="N103" s="394"/>
      <c r="Q103" s="387"/>
      <c r="R103" s="387"/>
      <c r="S103" s="387"/>
      <c r="T103" s="387"/>
    </row>
    <row r="104" spans="2:20" ht="10.5" customHeight="1">
      <c r="B104" s="436"/>
      <c r="D104" s="394"/>
      <c r="K104" s="394"/>
      <c r="N104" s="394"/>
      <c r="Q104" s="387"/>
      <c r="R104" s="387"/>
      <c r="S104" s="387"/>
      <c r="T104" s="387"/>
    </row>
    <row r="105" spans="2:20" ht="10.5" customHeight="1">
      <c r="B105" s="436"/>
      <c r="D105" s="394"/>
      <c r="K105" s="394"/>
      <c r="N105" s="394"/>
      <c r="S105" s="389"/>
      <c r="T105" s="491"/>
    </row>
    <row r="106" spans="2:20" ht="10.5" customHeight="1">
      <c r="B106" s="436"/>
      <c r="D106" s="394"/>
      <c r="K106" s="394"/>
      <c r="N106" s="394"/>
      <c r="S106" s="389"/>
      <c r="T106" s="491"/>
    </row>
    <row r="107" spans="2:20" ht="10.5" customHeight="1">
      <c r="B107" s="436"/>
      <c r="D107" s="394"/>
      <c r="K107" s="394"/>
      <c r="N107" s="394"/>
      <c r="S107" s="389"/>
      <c r="T107" s="491"/>
    </row>
    <row r="108" spans="2:20" ht="10.5" customHeight="1">
      <c r="B108" s="436"/>
      <c r="D108" s="394"/>
      <c r="K108" s="394"/>
      <c r="N108" s="394"/>
      <c r="S108" s="389"/>
      <c r="T108" s="491"/>
    </row>
    <row r="109" spans="2:20" ht="10.5" customHeight="1">
      <c r="B109" s="436"/>
      <c r="D109" s="394"/>
      <c r="K109" s="394"/>
      <c r="N109" s="394"/>
      <c r="S109" s="389"/>
      <c r="T109" s="491"/>
    </row>
    <row r="110" spans="2:20" ht="10.5" customHeight="1">
      <c r="B110" s="436"/>
      <c r="D110" s="394"/>
      <c r="K110" s="394"/>
      <c r="N110" s="394"/>
      <c r="S110" s="389"/>
      <c r="T110" s="491"/>
    </row>
    <row r="111" spans="2:20" ht="10.5" customHeight="1">
      <c r="B111" s="436"/>
      <c r="D111" s="394"/>
      <c r="K111" s="394"/>
      <c r="N111" s="394"/>
      <c r="S111" s="389"/>
      <c r="T111" s="491"/>
    </row>
    <row r="112" spans="2:20" ht="10.5" customHeight="1">
      <c r="B112" s="436"/>
      <c r="D112" s="394"/>
      <c r="K112" s="394"/>
      <c r="N112" s="394"/>
      <c r="S112" s="389"/>
      <c r="T112" s="491"/>
    </row>
    <row r="113" spans="2:20" ht="10.5" customHeight="1">
      <c r="B113" s="436"/>
      <c r="D113" s="394"/>
      <c r="K113" s="394"/>
      <c r="N113" s="394"/>
      <c r="S113" s="389"/>
      <c r="T113" s="491"/>
    </row>
    <row r="114" spans="2:20" ht="10.5" customHeight="1">
      <c r="B114" s="436"/>
      <c r="D114" s="394"/>
      <c r="K114" s="394"/>
      <c r="N114" s="394"/>
      <c r="S114" s="389"/>
      <c r="T114" s="491"/>
    </row>
    <row r="115" spans="2:20" ht="10.5" customHeight="1">
      <c r="B115" s="436"/>
      <c r="D115" s="394"/>
      <c r="K115" s="394"/>
      <c r="N115" s="394"/>
      <c r="S115" s="389"/>
      <c r="T115" s="491"/>
    </row>
    <row r="116" spans="2:20" ht="10.5" customHeight="1">
      <c r="B116" s="436"/>
      <c r="D116" s="394"/>
      <c r="K116" s="394"/>
      <c r="N116" s="394"/>
      <c r="S116" s="389"/>
      <c r="T116" s="389"/>
    </row>
    <row r="117" spans="2:20" ht="10.5" customHeight="1">
      <c r="B117" s="436"/>
      <c r="D117" s="394"/>
      <c r="K117" s="394"/>
      <c r="N117" s="394"/>
      <c r="S117" s="389"/>
      <c r="T117" s="389"/>
    </row>
    <row r="118" spans="2:20" ht="10.5" customHeight="1">
      <c r="B118" s="436"/>
      <c r="D118" s="394"/>
      <c r="K118" s="394"/>
      <c r="N118" s="394"/>
      <c r="S118" s="389"/>
      <c r="T118" s="389"/>
    </row>
    <row r="119" spans="2:20" ht="10.5" customHeight="1">
      <c r="B119" s="436"/>
      <c r="D119" s="394"/>
      <c r="K119" s="394"/>
      <c r="N119" s="394"/>
      <c r="S119" s="389"/>
      <c r="T119" s="389"/>
    </row>
    <row r="120" spans="2:20" ht="10.5" customHeight="1">
      <c r="B120" s="436"/>
      <c r="D120" s="394"/>
      <c r="K120" s="394"/>
      <c r="N120" s="394"/>
      <c r="S120" s="389"/>
      <c r="T120" s="389"/>
    </row>
    <row r="121" spans="2:20" ht="10.5" customHeight="1">
      <c r="B121" s="436"/>
      <c r="D121" s="394"/>
      <c r="K121" s="394"/>
      <c r="N121" s="394"/>
      <c r="S121" s="389"/>
      <c r="T121" s="389"/>
    </row>
    <row r="122" spans="2:20" ht="10.5" customHeight="1">
      <c r="B122" s="436"/>
      <c r="D122" s="394"/>
      <c r="K122" s="394"/>
      <c r="N122" s="394"/>
      <c r="S122" s="389"/>
      <c r="T122" s="389"/>
    </row>
    <row r="123" spans="2:20" ht="10.5" customHeight="1">
      <c r="B123" s="436"/>
      <c r="D123" s="394"/>
      <c r="K123" s="394"/>
      <c r="N123" s="394"/>
      <c r="S123" s="389"/>
      <c r="T123" s="389"/>
    </row>
    <row r="124" spans="2:20" ht="10.5" customHeight="1">
      <c r="B124" s="436"/>
      <c r="D124" s="394"/>
      <c r="K124" s="394"/>
      <c r="N124" s="394"/>
      <c r="S124" s="389"/>
      <c r="T124" s="389"/>
    </row>
    <row r="125" spans="2:20" ht="10.5" customHeight="1">
      <c r="B125" s="436"/>
      <c r="D125" s="394"/>
      <c r="K125" s="394"/>
      <c r="N125" s="394"/>
      <c r="S125" s="389"/>
      <c r="T125" s="389"/>
    </row>
    <row r="126" spans="2:20" ht="10.5" customHeight="1">
      <c r="B126" s="436"/>
      <c r="D126" s="394"/>
      <c r="K126" s="394"/>
      <c r="N126" s="394"/>
      <c r="S126" s="389"/>
      <c r="T126" s="389"/>
    </row>
    <row r="127" spans="2:20" ht="10.5" customHeight="1">
      <c r="B127" s="436"/>
      <c r="D127" s="394"/>
      <c r="K127" s="394"/>
      <c r="N127" s="394"/>
      <c r="S127" s="389"/>
      <c r="T127" s="389"/>
    </row>
    <row r="128" spans="2:20" ht="10.5" customHeight="1">
      <c r="B128" s="436"/>
      <c r="D128" s="394"/>
      <c r="K128" s="394"/>
      <c r="N128" s="394"/>
      <c r="S128" s="389"/>
      <c r="T128" s="389"/>
    </row>
    <row r="129" spans="2:20" ht="10.5" customHeight="1">
      <c r="B129" s="436"/>
      <c r="D129" s="394"/>
      <c r="K129" s="394"/>
      <c r="N129" s="394"/>
      <c r="S129" s="389"/>
      <c r="T129" s="389"/>
    </row>
    <row r="130" spans="2:20" ht="10.5" customHeight="1">
      <c r="B130" s="436"/>
      <c r="D130" s="394"/>
      <c r="K130" s="394"/>
      <c r="N130" s="394"/>
      <c r="S130" s="389"/>
      <c r="T130" s="389"/>
    </row>
    <row r="131" spans="2:20" ht="10.5" customHeight="1">
      <c r="B131" s="436"/>
      <c r="D131" s="394"/>
      <c r="K131" s="394"/>
      <c r="N131" s="394"/>
      <c r="S131" s="389"/>
      <c r="T131" s="389"/>
    </row>
    <row r="132" spans="2:20" ht="10.5" customHeight="1">
      <c r="B132" s="436"/>
      <c r="D132" s="394"/>
      <c r="K132" s="394"/>
      <c r="N132" s="394"/>
      <c r="S132" s="389"/>
      <c r="T132" s="389"/>
    </row>
    <row r="133" spans="2:20" ht="10.5" customHeight="1">
      <c r="B133" s="436"/>
      <c r="D133" s="394"/>
      <c r="K133" s="394"/>
      <c r="N133" s="394"/>
      <c r="S133" s="389"/>
      <c r="T133" s="389"/>
    </row>
    <row r="134" spans="2:20" ht="10.5" customHeight="1">
      <c r="B134" s="436"/>
      <c r="D134" s="394"/>
      <c r="K134" s="394"/>
      <c r="N134" s="394"/>
      <c r="S134" s="389"/>
      <c r="T134" s="389"/>
    </row>
    <row r="135" spans="2:20" ht="10.5" customHeight="1">
      <c r="B135" s="436"/>
      <c r="D135" s="394"/>
      <c r="K135" s="394"/>
      <c r="N135" s="394"/>
      <c r="S135" s="389"/>
      <c r="T135" s="389"/>
    </row>
    <row r="136" spans="2:20" ht="10.5" customHeight="1">
      <c r="B136" s="436"/>
      <c r="D136" s="394"/>
      <c r="K136" s="394"/>
      <c r="N136" s="394"/>
      <c r="S136" s="389"/>
      <c r="T136" s="389"/>
    </row>
    <row r="137" spans="2:20" ht="10.5" customHeight="1">
      <c r="B137" s="436"/>
      <c r="D137" s="394"/>
      <c r="K137" s="394"/>
      <c r="N137" s="394"/>
      <c r="S137" s="389"/>
      <c r="T137" s="389"/>
    </row>
    <row r="138" spans="2:20" ht="10.5" customHeight="1">
      <c r="B138" s="436"/>
      <c r="D138" s="394"/>
      <c r="K138" s="394"/>
      <c r="N138" s="394"/>
      <c r="S138" s="389"/>
      <c r="T138" s="389"/>
    </row>
    <row r="139" spans="2:20" ht="10.5" customHeight="1">
      <c r="B139" s="436"/>
      <c r="D139" s="394"/>
      <c r="K139" s="394"/>
      <c r="N139" s="394"/>
      <c r="S139" s="389"/>
      <c r="T139" s="389"/>
    </row>
    <row r="140" spans="2:20" ht="10.5" customHeight="1">
      <c r="B140" s="436"/>
      <c r="D140" s="394"/>
      <c r="K140" s="394"/>
      <c r="N140" s="394"/>
      <c r="S140" s="389"/>
      <c r="T140" s="389"/>
    </row>
    <row r="141" spans="2:20" ht="10.5" customHeight="1">
      <c r="B141" s="436"/>
      <c r="D141" s="394"/>
      <c r="K141" s="394"/>
      <c r="N141" s="394"/>
      <c r="S141" s="389"/>
      <c r="T141" s="389"/>
    </row>
    <row r="142" spans="2:20" ht="10.5" customHeight="1">
      <c r="B142" s="436"/>
      <c r="D142" s="394"/>
      <c r="K142" s="394"/>
      <c r="N142" s="394"/>
      <c r="S142" s="389"/>
      <c r="T142" s="389"/>
    </row>
    <row r="143" spans="2:20" ht="10.5" customHeight="1">
      <c r="B143" s="436"/>
      <c r="D143" s="394"/>
      <c r="K143" s="394"/>
      <c r="N143" s="394"/>
      <c r="S143" s="389"/>
      <c r="T143" s="389"/>
    </row>
    <row r="144" spans="2:20" ht="10.5" customHeight="1">
      <c r="B144" s="436"/>
      <c r="D144" s="394"/>
      <c r="K144" s="394"/>
      <c r="N144" s="394"/>
      <c r="S144" s="389"/>
      <c r="T144" s="389"/>
    </row>
    <row r="145" spans="2:20" ht="10.5" customHeight="1">
      <c r="B145" s="436"/>
      <c r="D145" s="394"/>
      <c r="K145" s="394"/>
      <c r="N145" s="394"/>
      <c r="S145" s="389"/>
      <c r="T145" s="389"/>
    </row>
    <row r="146" spans="2:20" ht="10.5" customHeight="1">
      <c r="B146" s="436"/>
      <c r="D146" s="394"/>
      <c r="K146" s="394"/>
      <c r="N146" s="394"/>
      <c r="S146" s="389"/>
      <c r="T146" s="389"/>
    </row>
    <row r="147" spans="2:20" ht="10.5" customHeight="1">
      <c r="B147" s="436"/>
      <c r="D147" s="394"/>
      <c r="K147" s="394"/>
      <c r="N147" s="394"/>
      <c r="S147" s="389"/>
      <c r="T147" s="389"/>
    </row>
    <row r="148" spans="2:20" ht="10.5" customHeight="1">
      <c r="B148" s="436"/>
      <c r="D148" s="394"/>
      <c r="K148" s="394"/>
      <c r="N148" s="394"/>
      <c r="S148" s="389"/>
      <c r="T148" s="389"/>
    </row>
    <row r="149" spans="2:20" ht="10.5" customHeight="1">
      <c r="B149" s="436"/>
      <c r="D149" s="394"/>
      <c r="K149" s="394"/>
      <c r="N149" s="394"/>
      <c r="S149" s="389"/>
      <c r="T149" s="389"/>
    </row>
    <row r="150" spans="2:20" ht="10.5" customHeight="1">
      <c r="B150" s="436"/>
      <c r="D150" s="394"/>
      <c r="K150" s="394"/>
      <c r="N150" s="394"/>
      <c r="S150" s="389"/>
      <c r="T150" s="389"/>
    </row>
    <row r="151" spans="2:20" ht="10.5" customHeight="1">
      <c r="B151" s="436"/>
      <c r="D151" s="394"/>
      <c r="K151" s="394"/>
      <c r="N151" s="394"/>
      <c r="S151" s="389"/>
      <c r="T151" s="389"/>
    </row>
    <row r="152" spans="2:20" ht="10.5" customHeight="1">
      <c r="B152" s="436"/>
      <c r="D152" s="394"/>
      <c r="K152" s="394"/>
      <c r="N152" s="394"/>
      <c r="S152" s="389"/>
      <c r="T152" s="389"/>
    </row>
    <row r="153" spans="2:20" ht="10.5" customHeight="1">
      <c r="B153" s="436"/>
      <c r="D153" s="394"/>
      <c r="K153" s="394"/>
      <c r="N153" s="394"/>
      <c r="S153" s="389"/>
      <c r="T153" s="389"/>
    </row>
    <row r="154" spans="2:20" ht="10.5" customHeight="1">
      <c r="B154" s="436"/>
      <c r="D154" s="394"/>
      <c r="K154" s="394"/>
      <c r="N154" s="394"/>
      <c r="S154" s="389"/>
      <c r="T154" s="389"/>
    </row>
    <row r="155" spans="2:20" ht="10.5" customHeight="1">
      <c r="B155" s="436"/>
      <c r="D155" s="394"/>
      <c r="K155" s="394"/>
      <c r="N155" s="394"/>
      <c r="S155" s="389"/>
      <c r="T155" s="389"/>
    </row>
    <row r="156" spans="2:20" ht="10.5" customHeight="1">
      <c r="B156" s="436"/>
      <c r="D156" s="394"/>
      <c r="K156" s="394"/>
      <c r="N156" s="394"/>
      <c r="S156" s="389"/>
      <c r="T156" s="389"/>
    </row>
    <row r="157" spans="2:20" ht="10.5" customHeight="1">
      <c r="B157" s="436"/>
      <c r="D157" s="394"/>
      <c r="K157" s="394"/>
      <c r="N157" s="394"/>
      <c r="S157" s="389"/>
      <c r="T157" s="389"/>
    </row>
    <row r="158" spans="2:20" ht="10.5" customHeight="1">
      <c r="B158" s="436"/>
      <c r="D158" s="394"/>
      <c r="K158" s="394"/>
      <c r="N158" s="394"/>
      <c r="S158" s="389"/>
      <c r="T158" s="389"/>
    </row>
    <row r="159" spans="2:20" ht="10.5" customHeight="1">
      <c r="B159" s="436"/>
      <c r="D159" s="394"/>
      <c r="K159" s="394"/>
      <c r="N159" s="394"/>
      <c r="S159" s="389"/>
      <c r="T159" s="389"/>
    </row>
    <row r="160" spans="2:20" ht="10.5" customHeight="1">
      <c r="B160" s="436"/>
      <c r="D160" s="394"/>
      <c r="K160" s="394"/>
      <c r="N160" s="394"/>
      <c r="S160" s="389"/>
      <c r="T160" s="389"/>
    </row>
    <row r="161" spans="2:20" ht="10.5" customHeight="1">
      <c r="B161" s="436"/>
      <c r="D161" s="394"/>
      <c r="K161" s="394"/>
      <c r="N161" s="394"/>
      <c r="S161" s="389"/>
      <c r="T161" s="389"/>
    </row>
    <row r="162" spans="2:20" ht="10.5" customHeight="1">
      <c r="B162" s="436"/>
      <c r="D162" s="394"/>
      <c r="K162" s="394"/>
      <c r="N162" s="394"/>
      <c r="S162" s="389"/>
      <c r="T162" s="389"/>
    </row>
    <row r="163" spans="2:20" ht="10.5" customHeight="1">
      <c r="B163" s="436"/>
      <c r="D163" s="394"/>
      <c r="K163" s="394"/>
      <c r="N163" s="394"/>
      <c r="S163" s="389"/>
      <c r="T163" s="389"/>
    </row>
    <row r="164" spans="2:20" ht="10.5" customHeight="1">
      <c r="B164" s="436"/>
      <c r="D164" s="394"/>
      <c r="K164" s="394"/>
      <c r="N164" s="394"/>
      <c r="S164" s="389"/>
      <c r="T164" s="389"/>
    </row>
    <row r="165" spans="2:20" ht="10.5" customHeight="1">
      <c r="B165" s="436"/>
      <c r="D165" s="394"/>
      <c r="K165" s="394"/>
      <c r="N165" s="394"/>
      <c r="S165" s="389"/>
      <c r="T165" s="389"/>
    </row>
    <row r="166" spans="2:20" ht="10.5" customHeight="1">
      <c r="B166" s="436"/>
      <c r="D166" s="394"/>
      <c r="K166" s="394"/>
      <c r="N166" s="394"/>
      <c r="S166" s="389"/>
      <c r="T166" s="389"/>
    </row>
    <row r="167" spans="2:20" ht="10.5" customHeight="1">
      <c r="B167" s="436"/>
      <c r="D167" s="394"/>
      <c r="K167" s="394"/>
      <c r="N167" s="394"/>
      <c r="S167" s="389"/>
      <c r="T167" s="389"/>
    </row>
    <row r="168" spans="2:20" ht="10.5" customHeight="1">
      <c r="B168" s="436"/>
      <c r="D168" s="394"/>
      <c r="K168" s="394"/>
      <c r="N168" s="394"/>
      <c r="S168" s="389"/>
      <c r="T168" s="389"/>
    </row>
    <row r="169" spans="2:20" ht="10.5" customHeight="1">
      <c r="B169" s="436"/>
      <c r="D169" s="394"/>
      <c r="K169" s="394"/>
      <c r="N169" s="394"/>
      <c r="S169" s="389"/>
      <c r="T169" s="389"/>
    </row>
    <row r="170" spans="2:20" ht="10.5" customHeight="1">
      <c r="B170" s="436"/>
      <c r="D170" s="394"/>
      <c r="K170" s="394"/>
      <c r="N170" s="394"/>
      <c r="S170" s="389"/>
      <c r="T170" s="389"/>
    </row>
    <row r="171" spans="2:20" ht="10.5" customHeight="1">
      <c r="B171" s="436"/>
      <c r="D171" s="394"/>
      <c r="K171" s="394"/>
      <c r="N171" s="394"/>
      <c r="S171" s="389"/>
      <c r="T171" s="389"/>
    </row>
    <row r="172" spans="2:20" ht="10.5" customHeight="1">
      <c r="B172" s="436"/>
      <c r="D172" s="394"/>
      <c r="K172" s="394"/>
      <c r="N172" s="394"/>
      <c r="S172" s="389"/>
      <c r="T172" s="389"/>
    </row>
    <row r="173" spans="2:20" ht="10.5" customHeight="1">
      <c r="B173" s="436"/>
      <c r="D173" s="394"/>
      <c r="K173" s="394"/>
      <c r="N173" s="394"/>
      <c r="S173" s="389"/>
      <c r="T173" s="389"/>
    </row>
    <row r="174" spans="2:20" ht="10.5" customHeight="1">
      <c r="B174" s="436"/>
      <c r="D174" s="394"/>
      <c r="K174" s="394"/>
      <c r="N174" s="394"/>
      <c r="S174" s="389"/>
      <c r="T174" s="389"/>
    </row>
    <row r="175" spans="2:20" ht="10.5" customHeight="1">
      <c r="B175" s="436"/>
      <c r="D175" s="394"/>
      <c r="K175" s="394"/>
      <c r="N175" s="394"/>
      <c r="S175" s="389"/>
      <c r="T175" s="389"/>
    </row>
    <row r="176" spans="2:20" ht="10.5" customHeight="1">
      <c r="B176" s="436"/>
      <c r="D176" s="394"/>
      <c r="K176" s="394"/>
      <c r="N176" s="394"/>
      <c r="S176" s="389"/>
      <c r="T176" s="389"/>
    </row>
    <row r="177" spans="2:20" ht="10.5" customHeight="1">
      <c r="B177" s="436"/>
      <c r="D177" s="394"/>
      <c r="K177" s="394"/>
      <c r="N177" s="394"/>
      <c r="S177" s="389"/>
      <c r="T177" s="389"/>
    </row>
    <row r="178" spans="2:20" ht="10.5" customHeight="1">
      <c r="B178" s="436"/>
      <c r="D178" s="394"/>
      <c r="K178" s="394"/>
      <c r="N178" s="394"/>
      <c r="S178" s="389"/>
      <c r="T178" s="389"/>
    </row>
    <row r="179" spans="2:20" ht="10.5" customHeight="1">
      <c r="B179" s="436"/>
      <c r="D179" s="394"/>
      <c r="K179" s="394"/>
      <c r="N179" s="394"/>
      <c r="S179" s="389"/>
      <c r="T179" s="389"/>
    </row>
    <row r="180" spans="2:20" ht="10.5" customHeight="1">
      <c r="B180" s="436"/>
      <c r="D180" s="394"/>
      <c r="K180" s="394"/>
      <c r="N180" s="394"/>
      <c r="S180" s="389"/>
      <c r="T180" s="389"/>
    </row>
    <row r="181" spans="2:20" ht="10.5" customHeight="1">
      <c r="B181" s="436"/>
      <c r="D181" s="394"/>
      <c r="K181" s="394"/>
      <c r="N181" s="394"/>
      <c r="S181" s="389"/>
      <c r="T181" s="389"/>
    </row>
    <row r="182" spans="2:20" ht="10.5" customHeight="1">
      <c r="B182" s="436"/>
      <c r="D182" s="394"/>
      <c r="K182" s="394"/>
      <c r="N182" s="394"/>
      <c r="S182" s="389"/>
      <c r="T182" s="389"/>
    </row>
    <row r="183" spans="2:20" ht="10.5" customHeight="1">
      <c r="B183" s="436"/>
      <c r="D183" s="394"/>
      <c r="K183" s="394"/>
      <c r="N183" s="394"/>
      <c r="S183" s="389"/>
      <c r="T183" s="389"/>
    </row>
    <row r="184" spans="2:20" ht="10.5" customHeight="1">
      <c r="B184" s="436"/>
      <c r="D184" s="394"/>
      <c r="K184" s="394"/>
      <c r="N184" s="394"/>
      <c r="S184" s="389"/>
      <c r="T184" s="389"/>
    </row>
    <row r="185" spans="2:20" ht="10.5" customHeight="1">
      <c r="B185" s="436"/>
      <c r="D185" s="394"/>
      <c r="K185" s="394"/>
      <c r="N185" s="394"/>
      <c r="S185" s="389"/>
      <c r="T185" s="389"/>
    </row>
    <row r="186" spans="2:20" ht="10.5" customHeight="1">
      <c r="B186" s="436"/>
      <c r="D186" s="394"/>
      <c r="K186" s="394"/>
      <c r="N186" s="394"/>
      <c r="S186" s="389"/>
      <c r="T186" s="389"/>
    </row>
    <row r="187" spans="2:20" ht="10.5" customHeight="1">
      <c r="B187" s="436"/>
      <c r="D187" s="394"/>
      <c r="K187" s="394"/>
      <c r="N187" s="394"/>
      <c r="S187" s="389"/>
      <c r="T187" s="389"/>
    </row>
    <row r="188" spans="2:20" ht="10.5" customHeight="1">
      <c r="B188" s="436"/>
      <c r="D188" s="394"/>
      <c r="K188" s="394"/>
      <c r="N188" s="394"/>
      <c r="S188" s="389"/>
      <c r="T188" s="389"/>
    </row>
    <row r="189" spans="2:20" ht="10.5" customHeight="1">
      <c r="B189" s="436"/>
      <c r="D189" s="394"/>
      <c r="K189" s="394"/>
      <c r="N189" s="394"/>
      <c r="S189" s="389"/>
      <c r="T189" s="389"/>
    </row>
    <row r="190" spans="2:20" ht="10.5" customHeight="1">
      <c r="B190" s="436"/>
      <c r="D190" s="394"/>
      <c r="K190" s="394"/>
      <c r="N190" s="394"/>
      <c r="S190" s="389"/>
      <c r="T190" s="389"/>
    </row>
    <row r="191" spans="2:20" ht="10.5" customHeight="1">
      <c r="B191" s="436"/>
      <c r="D191" s="394"/>
      <c r="K191" s="394"/>
      <c r="N191" s="394"/>
      <c r="S191" s="389"/>
      <c r="T191" s="389"/>
    </row>
    <row r="192" spans="2:20" ht="10.5" customHeight="1">
      <c r="B192" s="436"/>
      <c r="D192" s="394"/>
      <c r="K192" s="394"/>
      <c r="N192" s="394"/>
      <c r="S192" s="389"/>
      <c r="T192" s="389"/>
    </row>
    <row r="193" spans="2:20" ht="10.5" customHeight="1">
      <c r="B193" s="436"/>
      <c r="D193" s="394"/>
      <c r="K193" s="394"/>
      <c r="N193" s="394"/>
      <c r="S193" s="389"/>
      <c r="T193" s="389"/>
    </row>
    <row r="194" spans="2:20" ht="10.5" customHeight="1">
      <c r="B194" s="436"/>
      <c r="D194" s="394"/>
      <c r="K194" s="394"/>
      <c r="N194" s="394"/>
      <c r="S194" s="389"/>
      <c r="T194" s="389"/>
    </row>
    <row r="195" spans="2:20" ht="10.5" customHeight="1">
      <c r="B195" s="436"/>
      <c r="D195" s="394"/>
      <c r="K195" s="394"/>
      <c r="N195" s="394"/>
      <c r="S195" s="389"/>
      <c r="T195" s="389"/>
    </row>
    <row r="196" spans="2:20" ht="10.5" customHeight="1">
      <c r="B196" s="436"/>
      <c r="D196" s="394"/>
      <c r="K196" s="394"/>
      <c r="N196" s="394"/>
      <c r="S196" s="389"/>
      <c r="T196" s="389"/>
    </row>
    <row r="197" spans="2:20" ht="10.5" customHeight="1">
      <c r="B197" s="436"/>
      <c r="D197" s="394"/>
      <c r="K197" s="394"/>
      <c r="N197" s="394"/>
      <c r="S197" s="389"/>
      <c r="T197" s="389"/>
    </row>
    <row r="198" spans="2:20" ht="10.5" customHeight="1">
      <c r="B198" s="436"/>
      <c r="D198" s="394"/>
      <c r="K198" s="394"/>
      <c r="N198" s="394"/>
      <c r="S198" s="389"/>
      <c r="T198" s="389"/>
    </row>
    <row r="199" spans="2:20" ht="10.5" customHeight="1">
      <c r="B199" s="436"/>
      <c r="D199" s="394"/>
      <c r="K199" s="394"/>
      <c r="N199" s="394"/>
      <c r="S199" s="389"/>
      <c r="T199" s="389"/>
    </row>
    <row r="200" spans="2:20" ht="10.5" customHeight="1">
      <c r="B200" s="436"/>
      <c r="D200" s="394"/>
      <c r="K200" s="394"/>
      <c r="N200" s="394"/>
      <c r="S200" s="389"/>
      <c r="T200" s="389"/>
    </row>
    <row r="201" spans="2:20" ht="10.5" customHeight="1">
      <c r="B201" s="436"/>
      <c r="D201" s="394"/>
      <c r="K201" s="394"/>
      <c r="N201" s="394"/>
      <c r="S201" s="389"/>
      <c r="T201" s="389"/>
    </row>
    <row r="202" spans="2:20" ht="10.5" customHeight="1">
      <c r="B202" s="436"/>
      <c r="D202" s="394"/>
      <c r="K202" s="394"/>
      <c r="N202" s="394"/>
      <c r="S202" s="389"/>
      <c r="T202" s="389"/>
    </row>
    <row r="203" spans="2:20" ht="10.5" customHeight="1">
      <c r="B203" s="436"/>
      <c r="D203" s="394"/>
      <c r="K203" s="394"/>
      <c r="N203" s="394"/>
      <c r="S203" s="389"/>
      <c r="T203" s="389"/>
    </row>
    <row r="204" spans="2:20" ht="10.5" customHeight="1">
      <c r="B204" s="436"/>
      <c r="D204" s="394"/>
      <c r="K204" s="394"/>
      <c r="N204" s="394"/>
      <c r="S204" s="389"/>
      <c r="T204" s="389"/>
    </row>
    <row r="205" spans="2:20" ht="10.5" customHeight="1">
      <c r="B205" s="436"/>
      <c r="D205" s="394"/>
      <c r="K205" s="394"/>
      <c r="N205" s="394"/>
      <c r="S205" s="389"/>
      <c r="T205" s="389"/>
    </row>
    <row r="206" spans="2:20" ht="10.5" customHeight="1">
      <c r="B206" s="436"/>
      <c r="D206" s="394"/>
      <c r="K206" s="394"/>
      <c r="N206" s="394"/>
      <c r="S206" s="389"/>
      <c r="T206" s="389"/>
    </row>
    <row r="207" spans="2:20" ht="10.5" customHeight="1">
      <c r="B207" s="436"/>
      <c r="D207" s="394"/>
      <c r="K207" s="394"/>
      <c r="N207" s="394"/>
      <c r="S207" s="389"/>
      <c r="T207" s="389"/>
    </row>
    <row r="208" spans="2:20" ht="10.5" customHeight="1">
      <c r="B208" s="436"/>
      <c r="D208" s="394"/>
      <c r="K208" s="394"/>
      <c r="N208" s="394"/>
      <c r="S208" s="389"/>
      <c r="T208" s="389"/>
    </row>
    <row r="209" spans="2:20" ht="10.5" customHeight="1">
      <c r="B209" s="436"/>
      <c r="D209" s="394"/>
      <c r="K209" s="394"/>
      <c r="N209" s="394"/>
      <c r="S209" s="389"/>
      <c r="T209" s="389"/>
    </row>
    <row r="210" spans="2:20" ht="10.5" customHeight="1">
      <c r="B210" s="436"/>
      <c r="D210" s="394"/>
      <c r="K210" s="394"/>
      <c r="N210" s="394"/>
      <c r="S210" s="389"/>
      <c r="T210" s="389"/>
    </row>
    <row r="211" spans="2:20" ht="10.5" customHeight="1">
      <c r="B211" s="436"/>
      <c r="D211" s="394"/>
      <c r="K211" s="394"/>
      <c r="N211" s="394"/>
      <c r="S211" s="389"/>
      <c r="T211" s="389"/>
    </row>
    <row r="212" spans="2:20" ht="10.5" customHeight="1">
      <c r="B212" s="436"/>
      <c r="D212" s="394"/>
      <c r="K212" s="394"/>
      <c r="N212" s="394"/>
      <c r="S212" s="389"/>
      <c r="T212" s="389"/>
    </row>
    <row r="213" spans="2:20" ht="10.5" customHeight="1">
      <c r="B213" s="436"/>
      <c r="D213" s="394"/>
      <c r="K213" s="394"/>
      <c r="N213" s="394"/>
      <c r="S213" s="389"/>
      <c r="T213" s="389"/>
    </row>
    <row r="214" spans="2:20" ht="10.5" customHeight="1">
      <c r="B214" s="436"/>
      <c r="D214" s="394"/>
      <c r="K214" s="394"/>
      <c r="N214" s="394"/>
      <c r="S214" s="389"/>
      <c r="T214" s="389"/>
    </row>
    <row r="215" spans="2:20" ht="10.5" customHeight="1">
      <c r="B215" s="436"/>
      <c r="D215" s="394"/>
      <c r="K215" s="394"/>
      <c r="N215" s="394"/>
      <c r="S215" s="389"/>
      <c r="T215" s="389"/>
    </row>
    <row r="216" spans="2:20" ht="10.5" customHeight="1">
      <c r="B216" s="436"/>
      <c r="D216" s="394"/>
      <c r="K216" s="394"/>
      <c r="N216" s="394"/>
      <c r="S216" s="389"/>
      <c r="T216" s="389"/>
    </row>
    <row r="217" spans="2:20" ht="10.5" customHeight="1">
      <c r="B217" s="436"/>
      <c r="D217" s="394"/>
      <c r="K217" s="394"/>
      <c r="N217" s="394"/>
      <c r="S217" s="389"/>
      <c r="T217" s="389"/>
    </row>
    <row r="218" spans="2:20" ht="10.5" customHeight="1">
      <c r="B218" s="436"/>
      <c r="D218" s="394"/>
      <c r="K218" s="394"/>
      <c r="N218" s="394"/>
      <c r="S218" s="389"/>
      <c r="T218" s="389"/>
    </row>
    <row r="219" spans="2:20" ht="10.5" customHeight="1">
      <c r="B219" s="436"/>
      <c r="D219" s="394"/>
      <c r="K219" s="394"/>
      <c r="N219" s="394"/>
      <c r="S219" s="389"/>
      <c r="T219" s="389"/>
    </row>
    <row r="220" spans="2:20" ht="10.5" customHeight="1">
      <c r="B220" s="436"/>
      <c r="D220" s="394"/>
      <c r="K220" s="394"/>
      <c r="N220" s="394"/>
      <c r="S220" s="389"/>
      <c r="T220" s="389"/>
    </row>
    <row r="221" spans="2:20" ht="10.5" customHeight="1">
      <c r="B221" s="436"/>
      <c r="D221" s="394"/>
      <c r="K221" s="394"/>
      <c r="N221" s="394"/>
      <c r="S221" s="389"/>
      <c r="T221" s="389"/>
    </row>
    <row r="222" spans="2:20" ht="10.5" customHeight="1">
      <c r="B222" s="436"/>
      <c r="D222" s="394"/>
      <c r="K222" s="394"/>
      <c r="N222" s="394"/>
      <c r="S222" s="389"/>
      <c r="T222" s="389"/>
    </row>
    <row r="223" spans="2:20" ht="10.5" customHeight="1">
      <c r="B223" s="436"/>
      <c r="D223" s="394"/>
      <c r="K223" s="394"/>
      <c r="N223" s="394"/>
      <c r="S223" s="389"/>
      <c r="T223" s="389"/>
    </row>
    <row r="224" spans="2:20" ht="10.5" customHeight="1">
      <c r="B224" s="436"/>
      <c r="D224" s="394"/>
      <c r="K224" s="394"/>
      <c r="N224" s="394"/>
      <c r="S224" s="389"/>
      <c r="T224" s="389"/>
    </row>
    <row r="225" spans="2:20" ht="10.5" customHeight="1">
      <c r="B225" s="436"/>
      <c r="D225" s="394"/>
      <c r="K225" s="394"/>
      <c r="N225" s="394"/>
      <c r="S225" s="389"/>
      <c r="T225" s="389"/>
    </row>
    <row r="226" spans="2:20" ht="10.5" customHeight="1">
      <c r="B226" s="436"/>
      <c r="D226" s="394"/>
      <c r="K226" s="394"/>
      <c r="N226" s="394"/>
      <c r="S226" s="389"/>
      <c r="T226" s="389"/>
    </row>
    <row r="227" spans="2:20" ht="10.5" customHeight="1">
      <c r="B227" s="436"/>
      <c r="D227" s="394"/>
      <c r="K227" s="394"/>
      <c r="N227" s="394"/>
      <c r="S227" s="389"/>
      <c r="T227" s="389"/>
    </row>
    <row r="228" spans="2:20" ht="10.5" customHeight="1">
      <c r="B228" s="436"/>
      <c r="D228" s="394"/>
      <c r="K228" s="394"/>
      <c r="N228" s="394"/>
      <c r="S228" s="389"/>
      <c r="T228" s="389"/>
    </row>
    <row r="229" spans="2:20" ht="10.5" customHeight="1">
      <c r="B229" s="436"/>
      <c r="D229" s="394"/>
      <c r="K229" s="394"/>
      <c r="N229" s="394"/>
      <c r="S229" s="389"/>
      <c r="T229" s="389"/>
    </row>
    <row r="230" spans="2:20" ht="10.5" customHeight="1">
      <c r="B230" s="436"/>
      <c r="D230" s="394"/>
      <c r="K230" s="394"/>
      <c r="N230" s="394"/>
      <c r="S230" s="389"/>
      <c r="T230" s="389"/>
    </row>
    <row r="231" spans="2:20" ht="10.5" customHeight="1">
      <c r="B231" s="436"/>
      <c r="D231" s="394"/>
      <c r="K231" s="394"/>
      <c r="N231" s="394"/>
      <c r="S231" s="389"/>
      <c r="T231" s="389"/>
    </row>
    <row r="232" spans="2:20" ht="10.5" customHeight="1">
      <c r="B232" s="436"/>
      <c r="D232" s="394"/>
      <c r="K232" s="394"/>
      <c r="N232" s="394"/>
      <c r="S232" s="389"/>
      <c r="T232" s="389"/>
    </row>
    <row r="233" spans="2:20" ht="10.5" customHeight="1">
      <c r="B233" s="436"/>
      <c r="D233" s="394"/>
      <c r="K233" s="394"/>
      <c r="N233" s="394"/>
      <c r="S233" s="389"/>
      <c r="T233" s="389"/>
    </row>
    <row r="234" spans="2:20" ht="10.5" customHeight="1">
      <c r="B234" s="436"/>
      <c r="D234" s="394"/>
      <c r="K234" s="394"/>
      <c r="N234" s="394"/>
      <c r="S234" s="389"/>
      <c r="T234" s="389"/>
    </row>
    <row r="235" spans="2:20" ht="10.5" customHeight="1">
      <c r="B235" s="436"/>
      <c r="D235" s="394"/>
      <c r="K235" s="394"/>
      <c r="N235" s="394"/>
      <c r="S235" s="389"/>
      <c r="T235" s="389"/>
    </row>
    <row r="236" spans="2:20" ht="10.5" customHeight="1">
      <c r="B236" s="436"/>
      <c r="D236" s="394"/>
      <c r="K236" s="394"/>
      <c r="N236" s="394"/>
      <c r="S236" s="389"/>
      <c r="T236" s="389"/>
    </row>
    <row r="237" spans="2:20" ht="10.5" customHeight="1">
      <c r="B237" s="436"/>
      <c r="D237" s="394"/>
      <c r="K237" s="394"/>
      <c r="N237" s="394"/>
      <c r="S237" s="389"/>
      <c r="T237" s="389"/>
    </row>
    <row r="238" spans="2:20" ht="10.5" customHeight="1">
      <c r="B238" s="436"/>
      <c r="D238" s="394"/>
      <c r="K238" s="394"/>
      <c r="N238" s="394"/>
      <c r="S238" s="389"/>
      <c r="T238" s="389"/>
    </row>
    <row r="239" spans="2:20" ht="10.5" customHeight="1">
      <c r="B239" s="436"/>
      <c r="D239" s="394"/>
      <c r="K239" s="394"/>
      <c r="N239" s="394"/>
      <c r="S239" s="389"/>
      <c r="T239" s="389"/>
    </row>
    <row r="240" spans="2:20" ht="10.5" customHeight="1">
      <c r="B240" s="436"/>
      <c r="D240" s="394"/>
      <c r="K240" s="394"/>
      <c r="N240" s="394"/>
      <c r="S240" s="389"/>
      <c r="T240" s="389"/>
    </row>
    <row r="241" spans="2:20" ht="10.5" customHeight="1">
      <c r="B241" s="436"/>
      <c r="D241" s="394"/>
      <c r="K241" s="394"/>
      <c r="N241" s="394"/>
      <c r="S241" s="389"/>
      <c r="T241" s="389"/>
    </row>
    <row r="242" spans="2:20" ht="10.5" customHeight="1">
      <c r="B242" s="436"/>
      <c r="D242" s="394"/>
      <c r="K242" s="394"/>
      <c r="N242" s="394"/>
      <c r="S242" s="389"/>
      <c r="T242" s="389"/>
    </row>
    <row r="243" spans="2:20" ht="10.5" customHeight="1">
      <c r="B243" s="436"/>
      <c r="D243" s="394"/>
      <c r="K243" s="394"/>
      <c r="N243" s="394"/>
      <c r="S243" s="389"/>
      <c r="T243" s="389"/>
    </row>
    <row r="244" spans="2:20" ht="10.5" customHeight="1">
      <c r="B244" s="436"/>
      <c r="D244" s="394"/>
      <c r="K244" s="394"/>
      <c r="N244" s="394"/>
      <c r="S244" s="389"/>
      <c r="T244" s="389"/>
    </row>
    <row r="245" spans="2:20" ht="10.5" customHeight="1">
      <c r="B245" s="436"/>
      <c r="D245" s="394"/>
      <c r="K245" s="394"/>
      <c r="N245" s="394"/>
      <c r="S245" s="389"/>
      <c r="T245" s="389"/>
    </row>
    <row r="246" spans="2:20" ht="10.5" customHeight="1">
      <c r="B246" s="436"/>
      <c r="D246" s="394"/>
      <c r="K246" s="394"/>
      <c r="N246" s="394"/>
      <c r="S246" s="389"/>
      <c r="T246" s="389"/>
    </row>
    <row r="247" spans="2:20" ht="10.5" customHeight="1">
      <c r="B247" s="436"/>
      <c r="D247" s="394"/>
      <c r="K247" s="394"/>
      <c r="N247" s="394"/>
      <c r="S247" s="389"/>
      <c r="T247" s="389"/>
    </row>
    <row r="248" spans="2:20" ht="10.5" customHeight="1">
      <c r="B248" s="436"/>
      <c r="D248" s="394"/>
      <c r="K248" s="394"/>
      <c r="N248" s="394"/>
      <c r="S248" s="389"/>
      <c r="T248" s="389"/>
    </row>
    <row r="249" spans="2:20" ht="10.5" customHeight="1">
      <c r="B249" s="436"/>
      <c r="D249" s="394"/>
      <c r="K249" s="394"/>
      <c r="N249" s="394"/>
      <c r="S249" s="389"/>
      <c r="T249" s="389"/>
    </row>
    <row r="250" spans="2:20" ht="10.5" customHeight="1">
      <c r="B250" s="436"/>
      <c r="D250" s="394"/>
      <c r="K250" s="394"/>
      <c r="N250" s="394"/>
      <c r="S250" s="389"/>
      <c r="T250" s="389"/>
    </row>
    <row r="251" spans="2:20" ht="10.5" customHeight="1">
      <c r="B251" s="436"/>
      <c r="D251" s="394"/>
      <c r="K251" s="394"/>
      <c r="N251" s="394"/>
      <c r="S251" s="389"/>
      <c r="T251" s="389"/>
    </row>
    <row r="252" spans="2:20" ht="10.5" customHeight="1">
      <c r="B252" s="436"/>
      <c r="D252" s="394"/>
      <c r="K252" s="394"/>
      <c r="N252" s="394"/>
      <c r="S252" s="389"/>
      <c r="T252" s="389"/>
    </row>
    <row r="253" spans="2:20" ht="10.5" customHeight="1">
      <c r="B253" s="436"/>
      <c r="D253" s="394"/>
      <c r="K253" s="394"/>
      <c r="N253" s="394"/>
      <c r="S253" s="389"/>
      <c r="T253" s="389"/>
    </row>
    <row r="254" spans="2:20" ht="10.5" customHeight="1">
      <c r="B254" s="436"/>
      <c r="D254" s="394"/>
      <c r="K254" s="394"/>
      <c r="N254" s="394"/>
      <c r="S254" s="389"/>
      <c r="T254" s="389"/>
    </row>
    <row r="255" spans="2:20" ht="10.5" customHeight="1">
      <c r="B255" s="436"/>
      <c r="D255" s="394"/>
      <c r="K255" s="394"/>
      <c r="N255" s="394"/>
      <c r="S255" s="389"/>
      <c r="T255" s="389"/>
    </row>
    <row r="256" spans="2:20" ht="10.5" customHeight="1">
      <c r="B256" s="436"/>
      <c r="D256" s="394"/>
      <c r="K256" s="394"/>
      <c r="N256" s="394"/>
      <c r="S256" s="389"/>
      <c r="T256" s="389"/>
    </row>
    <row r="257" spans="2:20" ht="10.5" customHeight="1">
      <c r="B257" s="436"/>
      <c r="D257" s="394"/>
      <c r="K257" s="394"/>
      <c r="N257" s="394"/>
      <c r="S257" s="389"/>
      <c r="T257" s="389"/>
    </row>
    <row r="258" spans="2:20" ht="10.5" customHeight="1">
      <c r="B258" s="436"/>
      <c r="D258" s="394"/>
      <c r="K258" s="394"/>
      <c r="N258" s="394"/>
      <c r="S258" s="389"/>
      <c r="T258" s="389"/>
    </row>
    <row r="259" spans="2:20" ht="10.5" customHeight="1">
      <c r="B259" s="436"/>
      <c r="D259" s="394"/>
      <c r="K259" s="394"/>
      <c r="N259" s="394"/>
      <c r="S259" s="389"/>
      <c r="T259" s="389"/>
    </row>
    <row r="260" spans="2:20" ht="10.5" customHeight="1">
      <c r="B260" s="436"/>
      <c r="D260" s="394"/>
      <c r="K260" s="394"/>
      <c r="N260" s="394"/>
      <c r="S260" s="389"/>
      <c r="T260" s="389"/>
    </row>
    <row r="261" spans="2:20" ht="10.5" customHeight="1">
      <c r="B261" s="436"/>
      <c r="D261" s="394"/>
      <c r="K261" s="394"/>
      <c r="N261" s="394"/>
      <c r="S261" s="389"/>
      <c r="T261" s="389"/>
    </row>
    <row r="262" spans="2:20" ht="10.5" customHeight="1">
      <c r="B262" s="436"/>
      <c r="D262" s="394"/>
      <c r="K262" s="394"/>
      <c r="N262" s="394"/>
      <c r="S262" s="389"/>
      <c r="T262" s="389"/>
    </row>
    <row r="263" spans="2:20" ht="10.5" customHeight="1">
      <c r="B263" s="436"/>
      <c r="D263" s="394"/>
      <c r="K263" s="394"/>
      <c r="N263" s="394"/>
      <c r="S263" s="389"/>
      <c r="T263" s="389"/>
    </row>
    <row r="264" spans="2:20" ht="10.5" customHeight="1">
      <c r="B264" s="436"/>
      <c r="D264" s="394"/>
      <c r="K264" s="394"/>
      <c r="N264" s="394"/>
      <c r="S264" s="389"/>
      <c r="T264" s="389"/>
    </row>
    <row r="265" spans="2:20" ht="10.5" customHeight="1">
      <c r="B265" s="436"/>
      <c r="D265" s="394"/>
      <c r="K265" s="394"/>
      <c r="N265" s="394"/>
      <c r="S265" s="389"/>
      <c r="T265" s="389"/>
    </row>
    <row r="266" spans="2:20" ht="10.5" customHeight="1">
      <c r="B266" s="436"/>
      <c r="D266" s="394"/>
      <c r="K266" s="394"/>
      <c r="N266" s="394"/>
      <c r="S266" s="389"/>
      <c r="T266" s="389"/>
    </row>
    <row r="267" spans="2:20" ht="10.5" customHeight="1">
      <c r="B267" s="436"/>
      <c r="D267" s="394"/>
      <c r="K267" s="394"/>
      <c r="N267" s="394"/>
      <c r="S267" s="389"/>
      <c r="T267" s="389"/>
    </row>
    <row r="268" spans="2:20" ht="10.5" customHeight="1">
      <c r="B268" s="436"/>
      <c r="D268" s="394"/>
      <c r="K268" s="394"/>
      <c r="N268" s="394"/>
      <c r="S268" s="389"/>
      <c r="T268" s="389"/>
    </row>
    <row r="269" spans="2:20" ht="10.5" customHeight="1">
      <c r="B269" s="436"/>
      <c r="D269" s="394"/>
      <c r="K269" s="394"/>
      <c r="N269" s="394"/>
      <c r="S269" s="389"/>
      <c r="T269" s="389"/>
    </row>
    <row r="270" spans="2:20" ht="10.5" customHeight="1">
      <c r="B270" s="436"/>
      <c r="D270" s="394"/>
      <c r="K270" s="394"/>
      <c r="N270" s="394"/>
      <c r="S270" s="389"/>
      <c r="T270" s="389"/>
    </row>
    <row r="271" spans="2:20" ht="10.5" customHeight="1">
      <c r="B271" s="436"/>
      <c r="D271" s="394"/>
      <c r="K271" s="394"/>
      <c r="N271" s="394"/>
      <c r="S271" s="389"/>
      <c r="T271" s="389"/>
    </row>
    <row r="272" spans="2:20" ht="10.5" customHeight="1">
      <c r="B272" s="436"/>
      <c r="D272" s="394"/>
      <c r="K272" s="394"/>
      <c r="N272" s="394"/>
      <c r="S272" s="389"/>
      <c r="T272" s="389"/>
    </row>
    <row r="273" spans="2:20" ht="10.5" customHeight="1">
      <c r="B273" s="436"/>
      <c r="D273" s="394"/>
      <c r="K273" s="394"/>
      <c r="N273" s="394"/>
      <c r="S273" s="389"/>
      <c r="T273" s="389"/>
    </row>
    <row r="274" spans="2:20" ht="10.5" customHeight="1">
      <c r="B274" s="436"/>
      <c r="D274" s="394"/>
      <c r="K274" s="394"/>
      <c r="N274" s="394"/>
      <c r="S274" s="389"/>
      <c r="T274" s="389"/>
    </row>
    <row r="275" spans="2:20" ht="10.5" customHeight="1">
      <c r="B275" s="436"/>
      <c r="D275" s="394"/>
      <c r="K275" s="394"/>
      <c r="N275" s="394"/>
      <c r="S275" s="389"/>
      <c r="T275" s="389"/>
    </row>
    <row r="276" spans="2:20" ht="10.5" customHeight="1">
      <c r="B276" s="436"/>
      <c r="D276" s="394"/>
      <c r="K276" s="394"/>
      <c r="N276" s="394"/>
      <c r="S276" s="389"/>
      <c r="T276" s="389"/>
    </row>
    <row r="277" spans="2:20" ht="10.5" customHeight="1">
      <c r="B277" s="436"/>
      <c r="D277" s="394"/>
      <c r="K277" s="394"/>
      <c r="N277" s="394"/>
      <c r="S277" s="389"/>
      <c r="T277" s="389"/>
    </row>
    <row r="278" spans="2:20" ht="10.5" customHeight="1">
      <c r="B278" s="436"/>
      <c r="D278" s="394"/>
      <c r="K278" s="394"/>
      <c r="N278" s="394"/>
      <c r="S278" s="389"/>
      <c r="T278" s="389"/>
    </row>
    <row r="279" spans="2:20" ht="10.5" customHeight="1">
      <c r="B279" s="436"/>
      <c r="D279" s="394"/>
      <c r="K279" s="394"/>
      <c r="N279" s="394"/>
      <c r="S279" s="389"/>
      <c r="T279" s="389"/>
    </row>
    <row r="280" spans="2:20" ht="10.5" customHeight="1">
      <c r="B280" s="436"/>
      <c r="D280" s="394"/>
      <c r="K280" s="394"/>
      <c r="N280" s="394"/>
      <c r="S280" s="389"/>
      <c r="T280" s="389"/>
    </row>
    <row r="281" spans="2:20" ht="10.5" customHeight="1">
      <c r="B281" s="436"/>
      <c r="D281" s="394"/>
      <c r="K281" s="394"/>
      <c r="N281" s="394"/>
      <c r="S281" s="389"/>
      <c r="T281" s="389"/>
    </row>
    <row r="282" spans="2:20" ht="10.5" customHeight="1">
      <c r="B282" s="436"/>
      <c r="D282" s="394"/>
      <c r="K282" s="394"/>
      <c r="N282" s="394"/>
      <c r="S282" s="389"/>
      <c r="T282" s="389"/>
    </row>
    <row r="283" spans="2:20" ht="10.5" customHeight="1">
      <c r="B283" s="436"/>
      <c r="D283" s="394"/>
      <c r="K283" s="394"/>
      <c r="N283" s="394"/>
      <c r="S283" s="389"/>
      <c r="T283" s="389"/>
    </row>
    <row r="284" spans="2:20" ht="10.5" customHeight="1">
      <c r="B284" s="436"/>
      <c r="D284" s="394"/>
      <c r="K284" s="394"/>
      <c r="N284" s="394"/>
      <c r="S284" s="389"/>
      <c r="T284" s="389"/>
    </row>
    <row r="285" spans="2:20" ht="10.5" customHeight="1">
      <c r="B285" s="436"/>
      <c r="D285" s="394"/>
      <c r="K285" s="394"/>
      <c r="N285" s="394"/>
      <c r="S285" s="389"/>
      <c r="T285" s="389"/>
    </row>
    <row r="286" spans="2:20" ht="10.5" customHeight="1">
      <c r="B286" s="436"/>
      <c r="D286" s="394"/>
      <c r="K286" s="394"/>
      <c r="N286" s="394"/>
      <c r="S286" s="389"/>
      <c r="T286" s="389"/>
    </row>
    <row r="287" spans="2:20" ht="10.5" customHeight="1">
      <c r="B287" s="436"/>
      <c r="D287" s="394"/>
      <c r="K287" s="394"/>
      <c r="N287" s="394"/>
      <c r="S287" s="389"/>
      <c r="T287" s="389"/>
    </row>
    <row r="288" spans="2:20" ht="10.5" customHeight="1">
      <c r="B288" s="436"/>
      <c r="D288" s="394"/>
      <c r="K288" s="394"/>
      <c r="N288" s="394"/>
      <c r="S288" s="389"/>
      <c r="T288" s="389"/>
    </row>
    <row r="289" spans="2:20" ht="10.5" customHeight="1">
      <c r="B289" s="436"/>
      <c r="D289" s="394"/>
      <c r="K289" s="394"/>
      <c r="N289" s="394"/>
      <c r="S289" s="389"/>
      <c r="T289" s="389"/>
    </row>
    <row r="290" spans="2:20" ht="10.5" customHeight="1">
      <c r="B290" s="436"/>
      <c r="D290" s="394"/>
      <c r="K290" s="394"/>
      <c r="N290" s="394"/>
      <c r="S290" s="389"/>
      <c r="T290" s="389"/>
    </row>
    <row r="291" spans="2:20" ht="10.5" customHeight="1">
      <c r="B291" s="436"/>
      <c r="D291" s="394"/>
      <c r="K291" s="394"/>
      <c r="N291" s="394"/>
      <c r="S291" s="389"/>
      <c r="T291" s="389"/>
    </row>
    <row r="292" spans="2:20" ht="10.5" customHeight="1">
      <c r="B292" s="436"/>
      <c r="D292" s="394"/>
      <c r="K292" s="394"/>
      <c r="N292" s="394"/>
      <c r="S292" s="389"/>
      <c r="T292" s="389"/>
    </row>
    <row r="293" spans="2:20" ht="10.5" customHeight="1">
      <c r="B293" s="436"/>
      <c r="D293" s="394"/>
      <c r="K293" s="394"/>
      <c r="N293" s="394"/>
      <c r="S293" s="389"/>
      <c r="T293" s="389"/>
    </row>
    <row r="294" spans="2:20" ht="10.5" customHeight="1">
      <c r="B294" s="436"/>
      <c r="D294" s="394"/>
      <c r="K294" s="394"/>
      <c r="N294" s="394"/>
      <c r="S294" s="389"/>
      <c r="T294" s="389"/>
    </row>
    <row r="295" spans="2:20" ht="10.5" customHeight="1">
      <c r="B295" s="436"/>
      <c r="D295" s="394"/>
      <c r="K295" s="394"/>
      <c r="N295" s="394"/>
      <c r="S295" s="389"/>
      <c r="T295" s="389"/>
    </row>
    <row r="296" spans="2:20" ht="10.5" customHeight="1">
      <c r="B296" s="436"/>
      <c r="D296" s="394"/>
      <c r="K296" s="394"/>
      <c r="N296" s="394"/>
      <c r="S296" s="389"/>
      <c r="T296" s="389"/>
    </row>
    <row r="297" spans="2:20" ht="10.5" customHeight="1">
      <c r="B297" s="436"/>
      <c r="D297" s="394"/>
      <c r="K297" s="394"/>
      <c r="N297" s="394"/>
      <c r="S297" s="389"/>
      <c r="T297" s="389"/>
    </row>
    <row r="298" spans="2:20" ht="10.5" customHeight="1">
      <c r="B298" s="436"/>
      <c r="D298" s="394"/>
      <c r="K298" s="394"/>
      <c r="N298" s="394"/>
      <c r="S298" s="389"/>
      <c r="T298" s="389"/>
    </row>
    <row r="299" spans="2:20" ht="10.5" customHeight="1">
      <c r="B299" s="436"/>
      <c r="D299" s="394"/>
      <c r="K299" s="394"/>
      <c r="N299" s="394"/>
      <c r="S299" s="389"/>
      <c r="T299" s="389"/>
    </row>
    <row r="300" spans="2:20" ht="10.5" customHeight="1">
      <c r="B300" s="436"/>
      <c r="D300" s="394"/>
      <c r="K300" s="394"/>
      <c r="N300" s="394"/>
      <c r="S300" s="389"/>
      <c r="T300" s="389"/>
    </row>
    <row r="301" spans="2:20" ht="10.5" customHeight="1">
      <c r="B301" s="436"/>
      <c r="D301" s="394"/>
      <c r="K301" s="394"/>
      <c r="N301" s="394"/>
      <c r="S301" s="389"/>
      <c r="T301" s="389"/>
    </row>
    <row r="302" spans="2:20" ht="10.5" customHeight="1">
      <c r="B302" s="436"/>
      <c r="D302" s="394"/>
      <c r="K302" s="394"/>
      <c r="N302" s="394"/>
      <c r="S302" s="389"/>
      <c r="T302" s="389"/>
    </row>
    <row r="303" spans="2:20" ht="10.5" customHeight="1">
      <c r="B303" s="436"/>
      <c r="D303" s="394"/>
      <c r="K303" s="394"/>
      <c r="N303" s="394"/>
      <c r="S303" s="389"/>
      <c r="T303" s="389"/>
    </row>
    <row r="304" spans="2:20" ht="10.5" customHeight="1">
      <c r="B304" s="436"/>
      <c r="D304" s="394"/>
      <c r="K304" s="394"/>
      <c r="N304" s="394"/>
      <c r="S304" s="389"/>
      <c r="T304" s="389"/>
    </row>
    <row r="305" spans="2:20" ht="10.5" customHeight="1">
      <c r="B305" s="436"/>
      <c r="D305" s="394"/>
      <c r="K305" s="394"/>
      <c r="N305" s="394"/>
      <c r="S305" s="389"/>
      <c r="T305" s="389"/>
    </row>
    <row r="306" spans="2:20" ht="10.5" customHeight="1">
      <c r="B306" s="436"/>
      <c r="D306" s="394"/>
      <c r="K306" s="394"/>
      <c r="N306" s="394"/>
      <c r="S306" s="389"/>
      <c r="T306" s="389"/>
    </row>
    <row r="307" spans="2:20" ht="10.5" customHeight="1">
      <c r="B307" s="436"/>
      <c r="D307" s="394"/>
      <c r="K307" s="394"/>
      <c r="N307" s="394"/>
      <c r="S307" s="389"/>
      <c r="T307" s="389"/>
    </row>
    <row r="308" spans="2:20" ht="10.5" customHeight="1">
      <c r="B308" s="436"/>
      <c r="D308" s="394"/>
      <c r="K308" s="394"/>
      <c r="N308" s="394"/>
      <c r="S308" s="389"/>
      <c r="T308" s="389"/>
    </row>
    <row r="309" spans="2:20" ht="10.5" customHeight="1">
      <c r="B309" s="436"/>
      <c r="D309" s="394"/>
      <c r="K309" s="394"/>
      <c r="N309" s="394"/>
      <c r="S309" s="389"/>
      <c r="T309" s="389"/>
    </row>
    <row r="310" spans="2:20" ht="10.5" customHeight="1">
      <c r="B310" s="436"/>
      <c r="D310" s="394"/>
      <c r="K310" s="394"/>
      <c r="N310" s="394"/>
      <c r="S310" s="389"/>
      <c r="T310" s="389"/>
    </row>
    <row r="311" spans="2:20" ht="10.5" customHeight="1">
      <c r="B311" s="436"/>
      <c r="D311" s="394"/>
      <c r="K311" s="394"/>
      <c r="N311" s="394"/>
      <c r="S311" s="389"/>
      <c r="T311" s="389"/>
    </row>
    <row r="312" spans="2:20" ht="10.5" customHeight="1">
      <c r="B312" s="436"/>
      <c r="D312" s="394"/>
      <c r="K312" s="394"/>
      <c r="N312" s="394"/>
      <c r="S312" s="389"/>
      <c r="T312" s="389"/>
    </row>
    <row r="313" spans="2:20" ht="10.5" customHeight="1">
      <c r="B313" s="436"/>
      <c r="D313" s="394"/>
      <c r="K313" s="394"/>
      <c r="N313" s="394"/>
      <c r="S313" s="389"/>
      <c r="T313" s="389"/>
    </row>
    <row r="314" spans="2:20" ht="10.5" customHeight="1">
      <c r="B314" s="436"/>
      <c r="D314" s="394"/>
      <c r="K314" s="394"/>
      <c r="N314" s="394"/>
      <c r="S314" s="389"/>
      <c r="T314" s="389"/>
    </row>
    <row r="315" spans="2:20" ht="10.5" customHeight="1">
      <c r="B315" s="436"/>
      <c r="D315" s="394"/>
      <c r="K315" s="394"/>
      <c r="N315" s="394"/>
      <c r="S315" s="389"/>
      <c r="T315" s="389"/>
    </row>
    <row r="316" spans="2:20" ht="9">
      <c r="B316" s="436"/>
      <c r="D316" s="394"/>
      <c r="K316" s="394"/>
      <c r="N316" s="394"/>
      <c r="S316" s="389"/>
      <c r="T316" s="389"/>
    </row>
    <row r="317" spans="2:20" ht="9">
      <c r="B317" s="436"/>
      <c r="D317" s="394"/>
      <c r="K317" s="394"/>
      <c r="N317" s="394"/>
      <c r="S317" s="389"/>
      <c r="T317" s="389"/>
    </row>
    <row r="318" spans="2:20" ht="9">
      <c r="B318" s="436"/>
      <c r="D318" s="394"/>
      <c r="K318" s="394"/>
      <c r="N318" s="394"/>
      <c r="S318" s="389"/>
      <c r="T318" s="389"/>
    </row>
    <row r="319" spans="2:20" ht="9">
      <c r="B319" s="436"/>
      <c r="D319" s="394"/>
      <c r="K319" s="394"/>
      <c r="N319" s="394"/>
      <c r="S319" s="389"/>
      <c r="T319" s="389"/>
    </row>
    <row r="320" spans="2:20" ht="9">
      <c r="B320" s="436"/>
      <c r="D320" s="394"/>
      <c r="K320" s="394"/>
      <c r="N320" s="394"/>
      <c r="S320" s="389"/>
      <c r="T320" s="389"/>
    </row>
    <row r="321" spans="2:20" ht="9">
      <c r="B321" s="436"/>
      <c r="D321" s="394"/>
      <c r="K321" s="394"/>
      <c r="N321" s="394"/>
      <c r="S321" s="389"/>
      <c r="T321" s="389"/>
    </row>
    <row r="322" spans="2:20" ht="9">
      <c r="S322" s="389"/>
      <c r="T322" s="389"/>
    </row>
    <row r="323" spans="2:20" ht="9">
      <c r="S323" s="389"/>
      <c r="T323" s="389"/>
    </row>
  </sheetData>
  <sortState ref="A52:U56">
    <sortCondition ref="B52:B56"/>
  </sortState>
  <customSheetViews>
    <customSheetView guid="{085213FC-0D16-4575-A29F-2622D3DE0902}" showPageBreaks="1" showGridLines="0" zeroValues="0" fitToPage="1" printArea="1" view="pageBreakPreview" topLeftCell="A43">
      <selection activeCell="B25" sqref="B25"/>
      <pageMargins left="0.25" right="0.25" top="0.75" bottom="0.75" header="0.3" footer="0.3"/>
      <printOptions horizontalCentered="1"/>
      <pageSetup paperSize="9" scale="76" orientation="portrait" r:id="rId1"/>
      <headerFooter alignWithMargins="0"/>
    </customSheetView>
    <customSheetView guid="{F1A91634-1227-4882-B727-F09768847CED}" scale="120" showPageBreaks="1" showGridLines="0" zeroValues="0" fitToPage="1" printArea="1" topLeftCell="A31">
      <selection activeCell="B59" sqref="B59"/>
      <pageMargins left="0.59055118110236227" right="0.59055118110236227" top="0.59055118110236227" bottom="0.39370078740157483" header="0.15748031496062992" footer="0.15748031496062992"/>
      <printOptions horizontalCentered="1"/>
      <pageSetup paperSize="9" scale="70" orientation="portrait" r:id="rId2"/>
      <headerFooter alignWithMargins="0"/>
    </customSheetView>
    <customSheetView guid="{C27DE090-7FDA-4852-9E44-0D3926F9288E}" scale="120" showPageBreaks="1" showGridLines="0" zeroValues="0" fitToPage="1" printArea="1" topLeftCell="A4">
      <selection activeCell="B47" sqref="B47"/>
      <pageMargins left="0.59055118110236227" right="0.59055118110236227" top="0.59055118110236227" bottom="0.39370078740157483" header="0.15748031496062992" footer="0.15748031496062992"/>
      <printOptions horizontalCentered="1"/>
      <pageSetup paperSize="9" scale="68" orientation="portrait" r:id="rId3"/>
      <headerFooter alignWithMargins="0"/>
    </customSheetView>
    <customSheetView guid="{9CF456AE-8BA4-A04A-93AF-EC61C1F9281B}" scale="120" showPageBreaks="1" showGridLines="0" zeroValues="0" fitToPage="1" printArea="1">
      <selection activeCell="V22" sqref="V22"/>
      <pageMargins left="0.59055118110236227" right="0.59055118110236227" top="0.59055118110236227" bottom="0.39370078740157483" header="0.15748031496062992" footer="0.15748031496062992"/>
      <printOptions horizontalCentered="1"/>
      <pageSetup paperSize="9" scale="60" orientation="portrait" r:id="rId4"/>
      <headerFooter alignWithMargins="0"/>
    </customSheetView>
    <customSheetView guid="{AFC86CE4-CB59-4B09-AE03-2929263E1338}" scale="120" showGridLines="0" zeroValues="0" fitToPage="1" topLeftCell="A40">
      <selection activeCell="A73" sqref="A73:C74"/>
      <pageMargins left="0.59055118110236227" right="0.59055118110236227" top="0.59055118110236227" bottom="0.39370078740157483" header="0.15748031496062992" footer="0.15748031496062992"/>
      <printOptions horizontalCentered="1"/>
      <pageSetup paperSize="9" scale="68" orientation="portrait" r:id="rId5"/>
      <headerFooter alignWithMargins="0"/>
    </customSheetView>
    <customSheetView guid="{E73C4ED7-B489-4C87-92AD-120802244F4C}" scale="120" showPageBreaks="1" showGridLines="0" zeroValues="0" fitToPage="1" printArea="1" topLeftCell="A10">
      <selection activeCell="Q9" sqref="Q9"/>
      <pageMargins left="0.59055118110236227" right="0.59055118110236227" top="0.59055118110236227" bottom="0.39370078740157483" header="0.15748031496062992" footer="0.15748031496062992"/>
      <printOptions horizontalCentered="1"/>
      <pageSetup paperSize="9" scale="68" orientation="portrait" r:id="rId6"/>
      <headerFooter alignWithMargins="0"/>
    </customSheetView>
    <customSheetView guid="{042DE182-4B31-4B9B-AB8F-A8CD006CB1F6}" scale="120" showGridLines="0" zeroValues="0" fitToPage="1" printArea="1" topLeftCell="A37">
      <selection activeCell="C76" sqref="C76"/>
      <pageMargins left="0.59055118110236227" right="0.59055118110236227" top="0.59055118110236227" bottom="0.39370078740157483" header="0.15748031496062992" footer="0.15748031496062992"/>
      <printOptions horizontalCentered="1"/>
      <pageSetup paperSize="9" scale="70" orientation="portrait" r:id="rId7"/>
      <headerFooter alignWithMargins="0"/>
    </customSheetView>
  </customSheetViews>
  <mergeCells count="9">
    <mergeCell ref="K5:P5"/>
    <mergeCell ref="K79:P79"/>
    <mergeCell ref="E5:J5"/>
    <mergeCell ref="E6:J6"/>
    <mergeCell ref="E7:J7"/>
    <mergeCell ref="E71:F71"/>
    <mergeCell ref="E54:F54"/>
    <mergeCell ref="E52:F52"/>
    <mergeCell ref="E51:F51"/>
  </mergeCells>
  <phoneticPr fontId="0" type="noConversion"/>
  <printOptions horizontalCentered="1" gridLinesSet="0"/>
  <pageMargins left="0.25" right="0.25" top="0.75" bottom="0.75" header="0.3" footer="0.3"/>
  <pageSetup paperSize="9" scale="80" orientation="portrait" r:id="rId8"/>
  <headerFooter alignWithMargins="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62"/>
  <sheetViews>
    <sheetView showGridLines="0" showZeros="0" view="pageBreakPreview" zoomScaleNormal="100" zoomScaleSheetLayoutView="100" workbookViewId="0">
      <selection activeCell="A16" sqref="A16"/>
    </sheetView>
  </sheetViews>
  <sheetFormatPr baseColWidth="10" defaultColWidth="12" defaultRowHeight="12"/>
  <cols>
    <col min="1" max="1" width="13.6640625" style="254" customWidth="1"/>
    <col min="2" max="2" width="63.1640625" style="254" customWidth="1"/>
    <col min="3" max="3" width="37" style="256" bestFit="1" customWidth="1"/>
    <col min="4" max="4" width="12.1640625" style="253" customWidth="1"/>
    <col min="5" max="5" width="10.1640625" style="13" customWidth="1"/>
    <col min="6" max="6" width="11.33203125" style="5" customWidth="1"/>
    <col min="7" max="7" width="6.33203125" style="13" customWidth="1"/>
    <col min="8" max="8" width="9.1640625" style="13" customWidth="1"/>
    <col min="9" max="10" width="3.5" style="13" customWidth="1"/>
    <col min="11" max="157" width="9.1640625" style="13" customWidth="1"/>
    <col min="158" max="16384" width="12" style="253"/>
  </cols>
  <sheetData>
    <row r="1" spans="1:255" s="50" customFormat="1" ht="17.45" customHeight="1">
      <c r="A1" s="385" t="s">
        <v>501</v>
      </c>
      <c r="B1" s="40" t="s">
        <v>74</v>
      </c>
      <c r="C1" s="41"/>
      <c r="E1" s="43"/>
      <c r="F1" s="44" t="s">
        <v>268</v>
      </c>
    </row>
    <row r="2" spans="1:255" s="50" customFormat="1" ht="9.9499999999999993" customHeight="1">
      <c r="A2" s="255"/>
      <c r="B2" s="45"/>
      <c r="C2" s="41"/>
      <c r="D2" s="46"/>
      <c r="E2" s="47"/>
      <c r="F2" s="47"/>
    </row>
    <row r="3" spans="1:255" s="50" customFormat="1" ht="9.9499999999999993" customHeight="1">
      <c r="A3" s="255"/>
      <c r="B3" s="48" t="s">
        <v>66</v>
      </c>
      <c r="C3" s="49"/>
      <c r="D3" s="46"/>
      <c r="E3" s="47"/>
      <c r="F3" s="46"/>
    </row>
    <row r="4" spans="1:255" s="50" customFormat="1" ht="9.9499999999999993" customHeight="1">
      <c r="A4" s="255"/>
      <c r="B4" s="51"/>
      <c r="C4" s="51"/>
      <c r="D4" s="47"/>
      <c r="E4" s="47"/>
      <c r="F4" s="47"/>
    </row>
    <row r="5" spans="1:255" s="50" customFormat="1" ht="10.5" customHeight="1">
      <c r="A5" s="52" t="s">
        <v>121</v>
      </c>
      <c r="B5" s="53" t="s">
        <v>64</v>
      </c>
      <c r="C5" s="54" t="s">
        <v>4</v>
      </c>
      <c r="D5" s="55" t="s">
        <v>67</v>
      </c>
      <c r="E5" s="726" t="s">
        <v>22</v>
      </c>
      <c r="F5" s="56" t="s">
        <v>46</v>
      </c>
    </row>
    <row r="6" spans="1:255" s="50" customFormat="1" ht="10.5" customHeight="1">
      <c r="A6" s="57"/>
      <c r="B6" s="58"/>
      <c r="C6" s="59"/>
      <c r="D6" s="60" t="s">
        <v>63</v>
      </c>
      <c r="E6" s="727"/>
      <c r="F6" s="61" t="s">
        <v>63</v>
      </c>
    </row>
    <row r="7" spans="1:255" s="50" customFormat="1" ht="10.5" customHeight="1">
      <c r="A7" s="9"/>
      <c r="B7" s="62"/>
      <c r="C7" s="63"/>
      <c r="D7" s="66"/>
      <c r="E7" s="65"/>
      <c r="F7" s="66"/>
    </row>
    <row r="8" spans="1:255" s="254" customFormat="1" ht="10.5" customHeight="1">
      <c r="A8" s="12"/>
      <c r="B8" s="67" t="s">
        <v>75</v>
      </c>
      <c r="C8" s="63"/>
      <c r="D8" s="68"/>
      <c r="E8" s="645">
        <f>SUM(E9:E33)</f>
        <v>74</v>
      </c>
      <c r="F8" s="75"/>
      <c r="G8" s="256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255" s="254" customFormat="1" ht="10.5" customHeight="1">
      <c r="A9" s="12" t="s">
        <v>138</v>
      </c>
      <c r="B9" s="72" t="s">
        <v>306</v>
      </c>
      <c r="C9" s="70" t="s">
        <v>305</v>
      </c>
      <c r="D9" s="68" t="s">
        <v>1</v>
      </c>
      <c r="E9" s="71">
        <v>3</v>
      </c>
      <c r="F9" s="75" t="s">
        <v>87</v>
      </c>
      <c r="G9" s="256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</row>
    <row r="10" spans="1:255" s="254" customFormat="1" ht="10.5" customHeight="1">
      <c r="A10" s="257" t="s">
        <v>453</v>
      </c>
      <c r="B10" s="199" t="s">
        <v>504</v>
      </c>
      <c r="C10" s="261" t="s">
        <v>286</v>
      </c>
      <c r="D10" s="196" t="s">
        <v>1</v>
      </c>
      <c r="E10" s="200">
        <v>3</v>
      </c>
      <c r="F10" s="247" t="s">
        <v>87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254" customFormat="1" ht="10.5" customHeight="1">
      <c r="A11" s="12" t="s">
        <v>159</v>
      </c>
      <c r="B11" s="12" t="s">
        <v>29</v>
      </c>
      <c r="C11" s="261" t="s">
        <v>405</v>
      </c>
      <c r="D11" s="14" t="s">
        <v>1</v>
      </c>
      <c r="E11" s="69">
        <v>3</v>
      </c>
      <c r="F11" s="21" t="s">
        <v>87</v>
      </c>
      <c r="G11" s="256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</row>
    <row r="12" spans="1:255" ht="10.5" customHeight="1">
      <c r="A12" s="12" t="s">
        <v>309</v>
      </c>
      <c r="B12" s="199" t="s">
        <v>433</v>
      </c>
      <c r="C12" s="26" t="s">
        <v>307</v>
      </c>
      <c r="D12" s="14" t="s">
        <v>1</v>
      </c>
      <c r="E12" s="69">
        <v>4</v>
      </c>
      <c r="F12" s="21" t="s">
        <v>87</v>
      </c>
      <c r="G12" s="256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</row>
    <row r="13" spans="1:255" s="254" customFormat="1" ht="10.5" customHeight="1">
      <c r="A13" s="12" t="s">
        <v>140</v>
      </c>
      <c r="B13" s="202" t="s">
        <v>408</v>
      </c>
      <c r="C13" s="184" t="s">
        <v>411</v>
      </c>
      <c r="D13" s="73" t="s">
        <v>1</v>
      </c>
      <c r="E13" s="69">
        <v>2</v>
      </c>
      <c r="F13" s="21" t="s">
        <v>87</v>
      </c>
      <c r="G13" s="256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</row>
    <row r="14" spans="1:255" s="254" customFormat="1" ht="10.5" customHeight="1">
      <c r="A14" s="12" t="s">
        <v>171</v>
      </c>
      <c r="B14" s="203" t="s">
        <v>409</v>
      </c>
      <c r="C14" s="184" t="s">
        <v>410</v>
      </c>
      <c r="D14" s="14" t="s">
        <v>1</v>
      </c>
      <c r="E14" s="69">
        <v>2</v>
      </c>
      <c r="F14" s="21" t="s">
        <v>86</v>
      </c>
      <c r="G14" s="256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</row>
    <row r="15" spans="1:255" s="254" customFormat="1" ht="10.5" customHeight="1">
      <c r="A15" s="12" t="s">
        <v>308</v>
      </c>
      <c r="B15" s="257" t="s">
        <v>412</v>
      </c>
      <c r="C15" s="26" t="s">
        <v>291</v>
      </c>
      <c r="D15" s="14" t="s">
        <v>1</v>
      </c>
      <c r="E15" s="69">
        <v>3</v>
      </c>
      <c r="F15" s="21" t="s">
        <v>86</v>
      </c>
      <c r="G15" s="256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</row>
    <row r="16" spans="1:255" s="254" customFormat="1" ht="10.5" customHeight="1">
      <c r="A16" s="12" t="s">
        <v>345</v>
      </c>
      <c r="B16" s="12" t="s">
        <v>337</v>
      </c>
      <c r="C16" s="26" t="s">
        <v>325</v>
      </c>
      <c r="D16" s="14" t="s">
        <v>1</v>
      </c>
      <c r="E16" s="69">
        <v>4</v>
      </c>
      <c r="F16" s="21" t="s">
        <v>86</v>
      </c>
      <c r="G16" s="256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</row>
    <row r="17" spans="1:157" s="254" customFormat="1" ht="10.5" customHeight="1">
      <c r="A17" s="12" t="s">
        <v>170</v>
      </c>
      <c r="B17" s="76" t="s">
        <v>69</v>
      </c>
      <c r="C17" s="77" t="s">
        <v>366</v>
      </c>
      <c r="D17" s="78" t="s">
        <v>1</v>
      </c>
      <c r="E17" s="79">
        <v>3</v>
      </c>
      <c r="F17" s="80" t="s">
        <v>87</v>
      </c>
      <c r="G17" s="256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</row>
    <row r="18" spans="1:157" s="254" customFormat="1" ht="10.5" customHeight="1">
      <c r="A18" s="257" t="s">
        <v>416</v>
      </c>
      <c r="B18" s="257" t="s">
        <v>417</v>
      </c>
      <c r="C18" s="261" t="s">
        <v>418</v>
      </c>
      <c r="D18" s="262" t="s">
        <v>1</v>
      </c>
      <c r="E18" s="259">
        <v>3</v>
      </c>
      <c r="F18" s="260" t="s">
        <v>87</v>
      </c>
      <c r="G18" s="18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</row>
    <row r="19" spans="1:157" s="254" customFormat="1" ht="10.5" customHeight="1">
      <c r="A19" s="12" t="s">
        <v>146</v>
      </c>
      <c r="B19" s="12" t="s">
        <v>358</v>
      </c>
      <c r="C19" s="26" t="s">
        <v>219</v>
      </c>
      <c r="D19" s="14" t="s">
        <v>1</v>
      </c>
      <c r="E19" s="69">
        <v>3</v>
      </c>
      <c r="F19" s="21" t="s">
        <v>87</v>
      </c>
      <c r="G19" s="18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</row>
    <row r="20" spans="1:157" ht="10.5" customHeight="1">
      <c r="A20" s="12" t="s">
        <v>346</v>
      </c>
      <c r="B20" s="25" t="s">
        <v>326</v>
      </c>
      <c r="C20" s="26" t="s">
        <v>579</v>
      </c>
      <c r="D20" s="16" t="s">
        <v>1</v>
      </c>
      <c r="E20" s="69">
        <v>3</v>
      </c>
      <c r="F20" s="21" t="s">
        <v>86</v>
      </c>
      <c r="G20" s="256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</row>
    <row r="21" spans="1:157" s="254" customFormat="1" ht="10.5" customHeight="1">
      <c r="A21" s="12" t="s">
        <v>160</v>
      </c>
      <c r="B21" s="12" t="s">
        <v>30</v>
      </c>
      <c r="C21" s="261" t="s">
        <v>406</v>
      </c>
      <c r="D21" s="14" t="s">
        <v>1</v>
      </c>
      <c r="E21" s="69">
        <v>3</v>
      </c>
      <c r="F21" s="21" t="s">
        <v>87</v>
      </c>
      <c r="G21" s="256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</row>
    <row r="22" spans="1:157" s="254" customFormat="1" ht="10.5" customHeight="1">
      <c r="A22" s="12" t="s">
        <v>458</v>
      </c>
      <c r="B22" s="12" t="s">
        <v>437</v>
      </c>
      <c r="C22" s="261" t="s">
        <v>373</v>
      </c>
      <c r="D22" s="14" t="s">
        <v>1</v>
      </c>
      <c r="E22" s="69">
        <v>3</v>
      </c>
      <c r="F22" s="21" t="s">
        <v>87</v>
      </c>
      <c r="G22" s="256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</row>
    <row r="23" spans="1:157" s="254" customFormat="1" ht="10.5" customHeight="1">
      <c r="A23" s="12" t="s">
        <v>459</v>
      </c>
      <c r="B23" s="12" t="s">
        <v>438</v>
      </c>
      <c r="C23" s="261" t="s">
        <v>373</v>
      </c>
      <c r="D23" s="14" t="s">
        <v>1</v>
      </c>
      <c r="E23" s="69">
        <v>3</v>
      </c>
      <c r="F23" s="21" t="s">
        <v>86</v>
      </c>
      <c r="G23" s="256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</row>
    <row r="24" spans="1:157" s="254" customFormat="1" ht="10.5" customHeight="1">
      <c r="A24" s="12" t="s">
        <v>461</v>
      </c>
      <c r="B24" s="257" t="s">
        <v>480</v>
      </c>
      <c r="C24" s="261" t="s">
        <v>434</v>
      </c>
      <c r="D24" s="14" t="s">
        <v>1</v>
      </c>
      <c r="E24" s="69">
        <v>3</v>
      </c>
      <c r="F24" s="21" t="s">
        <v>87</v>
      </c>
      <c r="G24" s="256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</row>
    <row r="25" spans="1:157" s="254" customFormat="1" ht="10.5" customHeight="1">
      <c r="A25" s="12" t="s">
        <v>502</v>
      </c>
      <c r="B25" s="257" t="s">
        <v>552</v>
      </c>
      <c r="C25" s="261" t="s">
        <v>576</v>
      </c>
      <c r="D25" s="14" t="s">
        <v>1</v>
      </c>
      <c r="E25" s="69">
        <v>1</v>
      </c>
      <c r="F25" s="21" t="s">
        <v>87</v>
      </c>
      <c r="G25" s="256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</row>
    <row r="26" spans="1:157" s="254" customFormat="1" ht="10.5" customHeight="1">
      <c r="A26" s="12" t="s">
        <v>542</v>
      </c>
      <c r="B26" s="257" t="s">
        <v>537</v>
      </c>
      <c r="C26" s="261" t="s">
        <v>535</v>
      </c>
      <c r="D26" s="14" t="s">
        <v>1</v>
      </c>
      <c r="E26" s="69">
        <v>3</v>
      </c>
      <c r="F26" s="21" t="s">
        <v>87</v>
      </c>
      <c r="G26" s="256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</row>
    <row r="27" spans="1:157" ht="10.5" customHeight="1">
      <c r="A27" s="12" t="s">
        <v>300</v>
      </c>
      <c r="B27" s="12" t="s">
        <v>301</v>
      </c>
      <c r="C27" s="26" t="s">
        <v>302</v>
      </c>
      <c r="D27" s="16" t="s">
        <v>1</v>
      </c>
      <c r="E27" s="69">
        <v>4</v>
      </c>
      <c r="F27" s="21" t="s">
        <v>87</v>
      </c>
    </row>
    <row r="28" spans="1:157" ht="10.5" customHeight="1">
      <c r="A28" s="12" t="s">
        <v>154</v>
      </c>
      <c r="B28" s="25" t="s">
        <v>260</v>
      </c>
      <c r="C28" s="26" t="s">
        <v>207</v>
      </c>
      <c r="D28" s="14" t="s">
        <v>1</v>
      </c>
      <c r="E28" s="69">
        <v>3</v>
      </c>
      <c r="F28" s="21" t="s">
        <v>86</v>
      </c>
      <c r="G28" s="256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</row>
    <row r="29" spans="1:157" ht="10.5" customHeight="1">
      <c r="A29" s="12" t="s">
        <v>148</v>
      </c>
      <c r="B29" s="28" t="s">
        <v>553</v>
      </c>
      <c r="C29" s="26" t="s">
        <v>280</v>
      </c>
      <c r="D29" s="16" t="s">
        <v>1</v>
      </c>
      <c r="E29" s="69">
        <v>3</v>
      </c>
      <c r="F29" s="21" t="s">
        <v>87</v>
      </c>
      <c r="G29" s="256"/>
    </row>
    <row r="30" spans="1:157" ht="10.5" customHeight="1">
      <c r="A30" s="12" t="s">
        <v>284</v>
      </c>
      <c r="B30" s="12" t="s">
        <v>263</v>
      </c>
      <c r="C30" s="26" t="s">
        <v>466</v>
      </c>
      <c r="D30" s="14" t="s">
        <v>1</v>
      </c>
      <c r="E30" s="69">
        <v>3</v>
      </c>
      <c r="F30" s="21" t="s">
        <v>86</v>
      </c>
      <c r="G30" s="256"/>
    </row>
    <row r="31" spans="1:157" ht="10.5" customHeight="1">
      <c r="A31" s="12" t="s">
        <v>156</v>
      </c>
      <c r="B31" s="72" t="s">
        <v>295</v>
      </c>
      <c r="C31" s="70" t="s">
        <v>10</v>
      </c>
      <c r="D31" s="73" t="s">
        <v>1</v>
      </c>
      <c r="E31" s="69">
        <v>3</v>
      </c>
      <c r="F31" s="21" t="s">
        <v>87</v>
      </c>
      <c r="G31" s="256"/>
    </row>
    <row r="32" spans="1:157" s="74" customFormat="1" ht="10.5" customHeight="1">
      <c r="A32" s="12" t="s">
        <v>157</v>
      </c>
      <c r="B32" s="12" t="s">
        <v>297</v>
      </c>
      <c r="C32" s="26" t="s">
        <v>10</v>
      </c>
      <c r="D32" s="14" t="s">
        <v>1</v>
      </c>
      <c r="E32" s="69">
        <v>3</v>
      </c>
      <c r="F32" s="21" t="s">
        <v>86</v>
      </c>
    </row>
    <row r="33" spans="1:157" ht="10.5" customHeight="1">
      <c r="A33" s="12" t="s">
        <v>147</v>
      </c>
      <c r="B33" s="12" t="s">
        <v>252</v>
      </c>
      <c r="C33" s="26" t="s">
        <v>329</v>
      </c>
      <c r="D33" s="14" t="s">
        <v>1</v>
      </c>
      <c r="E33" s="69">
        <v>3</v>
      </c>
      <c r="F33" s="21" t="s">
        <v>86</v>
      </c>
    </row>
    <row r="34" spans="1:157" ht="10.5" customHeight="1">
      <c r="A34" s="255"/>
      <c r="B34" s="13"/>
      <c r="C34" s="255"/>
      <c r="D34" s="256"/>
      <c r="E34" s="255"/>
      <c r="F34" s="256"/>
    </row>
    <row r="35" spans="1:157" s="42" customFormat="1" ht="10.5" customHeight="1">
      <c r="A35" s="255"/>
      <c r="B35" s="255"/>
      <c r="C35" s="255"/>
      <c r="D35" s="256"/>
      <c r="E35" s="255"/>
      <c r="F35" s="256"/>
    </row>
    <row r="36" spans="1:157" s="42" customFormat="1" ht="15.75">
      <c r="A36" s="82"/>
      <c r="B36" s="40" t="s">
        <v>74</v>
      </c>
      <c r="C36" s="41"/>
      <c r="E36" s="43"/>
      <c r="F36" s="44" t="s">
        <v>269</v>
      </c>
    </row>
    <row r="37" spans="1:157" s="50" customFormat="1" ht="10.5" customHeight="1">
      <c r="A37" s="254"/>
      <c r="B37" s="45"/>
      <c r="C37" s="41"/>
      <c r="D37" s="46"/>
      <c r="E37" s="47"/>
      <c r="F37" s="47"/>
    </row>
    <row r="38" spans="1:157" s="50" customFormat="1" ht="10.5" customHeight="1">
      <c r="A38" s="254"/>
      <c r="B38" s="48" t="s">
        <v>66</v>
      </c>
      <c r="C38" s="49"/>
      <c r="D38" s="46"/>
      <c r="E38" s="47"/>
      <c r="F38" s="46"/>
    </row>
    <row r="39" spans="1:157" s="50" customFormat="1" ht="10.5" customHeight="1">
      <c r="A39" s="254"/>
      <c r="B39" s="51"/>
      <c r="C39" s="51"/>
      <c r="D39" s="47"/>
      <c r="E39" s="47"/>
      <c r="F39" s="47"/>
    </row>
    <row r="40" spans="1:157" s="50" customFormat="1" ht="10.5" customHeight="1">
      <c r="A40" s="52" t="s">
        <v>121</v>
      </c>
      <c r="B40" s="53" t="s">
        <v>64</v>
      </c>
      <c r="C40" s="54" t="s">
        <v>4</v>
      </c>
      <c r="D40" s="55" t="s">
        <v>67</v>
      </c>
      <c r="E40" s="726" t="s">
        <v>22</v>
      </c>
      <c r="F40" s="56" t="s">
        <v>46</v>
      </c>
    </row>
    <row r="41" spans="1:157" s="50" customFormat="1" ht="10.5" customHeight="1">
      <c r="A41" s="57"/>
      <c r="B41" s="58"/>
      <c r="C41" s="59"/>
      <c r="D41" s="60" t="s">
        <v>63</v>
      </c>
      <c r="E41" s="727"/>
      <c r="F41" s="61" t="s">
        <v>63</v>
      </c>
    </row>
    <row r="42" spans="1:157" s="50" customFormat="1" ht="10.5" customHeight="1">
      <c r="A42" s="9"/>
      <c r="B42" s="83"/>
      <c r="C42" s="63"/>
      <c r="D42" s="64"/>
      <c r="E42" s="65"/>
      <c r="F42" s="66"/>
    </row>
    <row r="43" spans="1:157" s="50" customFormat="1" ht="10.5" customHeight="1">
      <c r="A43" s="12"/>
      <c r="B43" s="84" t="s">
        <v>76</v>
      </c>
      <c r="C43" s="215"/>
      <c r="D43" s="68"/>
      <c r="E43" s="645">
        <f>SUM(E44:E61)</f>
        <v>63</v>
      </c>
      <c r="F43" s="75"/>
    </row>
    <row r="44" spans="1:157" s="50" customFormat="1" ht="10.5" customHeight="1">
      <c r="A44" s="257" t="s">
        <v>388</v>
      </c>
      <c r="B44" s="214" t="s">
        <v>478</v>
      </c>
      <c r="C44" s="215" t="s">
        <v>389</v>
      </c>
      <c r="D44" s="216" t="s">
        <v>390</v>
      </c>
      <c r="E44" s="246">
        <v>4</v>
      </c>
      <c r="F44" s="217" t="s">
        <v>87</v>
      </c>
    </row>
    <row r="45" spans="1:157" s="254" customFormat="1" ht="10.5" customHeight="1">
      <c r="A45" s="12" t="s">
        <v>387</v>
      </c>
      <c r="B45" s="263" t="s">
        <v>469</v>
      </c>
      <c r="C45" s="215" t="s">
        <v>527</v>
      </c>
      <c r="D45" s="68" t="s">
        <v>1</v>
      </c>
      <c r="E45" s="645">
        <v>6</v>
      </c>
      <c r="F45" s="75" t="s">
        <v>86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55"/>
      <c r="EB45" s="255"/>
      <c r="EC45" s="255"/>
      <c r="ED45" s="255"/>
      <c r="EE45" s="255"/>
      <c r="EF45" s="255"/>
      <c r="EG45" s="255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</row>
    <row r="46" spans="1:157" s="254" customFormat="1" ht="10.5" customHeight="1">
      <c r="A46" s="12" t="s">
        <v>167</v>
      </c>
      <c r="B46" s="12" t="s">
        <v>205</v>
      </c>
      <c r="C46" s="261" t="s">
        <v>522</v>
      </c>
      <c r="D46" s="14" t="s">
        <v>1</v>
      </c>
      <c r="E46" s="69">
        <v>4</v>
      </c>
      <c r="F46" s="21" t="s">
        <v>86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</row>
    <row r="47" spans="1:157" s="254" customFormat="1" ht="18">
      <c r="A47" s="12" t="s">
        <v>166</v>
      </c>
      <c r="B47" s="28" t="s">
        <v>479</v>
      </c>
      <c r="C47" s="261" t="s">
        <v>401</v>
      </c>
      <c r="D47" s="14" t="s">
        <v>1</v>
      </c>
      <c r="E47" s="511">
        <v>3</v>
      </c>
      <c r="F47" s="80" t="s">
        <v>87</v>
      </c>
      <c r="G47" s="256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</row>
    <row r="48" spans="1:157" s="254" customFormat="1" ht="10.5" customHeight="1">
      <c r="A48" s="12" t="s">
        <v>458</v>
      </c>
      <c r="B48" s="12" t="s">
        <v>437</v>
      </c>
      <c r="C48" s="261" t="s">
        <v>373</v>
      </c>
      <c r="D48" s="14" t="s">
        <v>1</v>
      </c>
      <c r="E48" s="69">
        <v>3</v>
      </c>
      <c r="F48" s="21" t="s">
        <v>87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</row>
    <row r="49" spans="1:157" s="254" customFormat="1" ht="10.5" customHeight="1">
      <c r="A49" s="12" t="s">
        <v>459</v>
      </c>
      <c r="B49" s="12" t="s">
        <v>438</v>
      </c>
      <c r="C49" s="261" t="s">
        <v>373</v>
      </c>
      <c r="D49" s="14" t="s">
        <v>1</v>
      </c>
      <c r="E49" s="69">
        <v>3</v>
      </c>
      <c r="F49" s="21" t="s">
        <v>86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</row>
    <row r="50" spans="1:157" s="254" customFormat="1" ht="10.5" customHeight="1">
      <c r="A50" s="12" t="s">
        <v>461</v>
      </c>
      <c r="B50" s="257" t="s">
        <v>480</v>
      </c>
      <c r="C50" s="261" t="s">
        <v>434</v>
      </c>
      <c r="D50" s="14" t="s">
        <v>1</v>
      </c>
      <c r="E50" s="69">
        <v>3</v>
      </c>
      <c r="F50" s="21" t="s">
        <v>87</v>
      </c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</row>
    <row r="51" spans="1:157" s="254" customFormat="1" ht="10.5" customHeight="1">
      <c r="A51" s="12" t="s">
        <v>502</v>
      </c>
      <c r="B51" s="257" t="s">
        <v>554</v>
      </c>
      <c r="C51" s="261" t="s">
        <v>576</v>
      </c>
      <c r="D51" s="14" t="s">
        <v>1</v>
      </c>
      <c r="E51" s="69">
        <v>2</v>
      </c>
      <c r="F51" s="21" t="s">
        <v>87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</row>
    <row r="52" spans="1:157" s="254" customFormat="1" ht="10.5" customHeight="1">
      <c r="A52" s="12" t="s">
        <v>188</v>
      </c>
      <c r="B52" s="12" t="s">
        <v>298</v>
      </c>
      <c r="C52" s="261" t="s">
        <v>28</v>
      </c>
      <c r="D52" s="14" t="s">
        <v>0</v>
      </c>
      <c r="E52" s="69">
        <v>3</v>
      </c>
      <c r="F52" s="21" t="s">
        <v>87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</row>
    <row r="53" spans="1:157" s="254" customFormat="1" ht="10.5" customHeight="1">
      <c r="A53" s="12" t="s">
        <v>189</v>
      </c>
      <c r="B53" s="12" t="s">
        <v>299</v>
      </c>
      <c r="C53" s="261" t="s">
        <v>33</v>
      </c>
      <c r="D53" s="14" t="s">
        <v>103</v>
      </c>
      <c r="E53" s="69">
        <v>4</v>
      </c>
      <c r="F53" s="21" t="s">
        <v>86</v>
      </c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</row>
    <row r="54" spans="1:157" s="254" customFormat="1" ht="10.5" customHeight="1">
      <c r="A54" s="12" t="s">
        <v>190</v>
      </c>
      <c r="B54" s="12" t="s">
        <v>359</v>
      </c>
      <c r="C54" s="261" t="s">
        <v>33</v>
      </c>
      <c r="D54" s="14" t="s">
        <v>103</v>
      </c>
      <c r="E54" s="69">
        <v>4</v>
      </c>
      <c r="F54" s="21" t="s">
        <v>87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</row>
    <row r="55" spans="1:157" s="254" customFormat="1" ht="10.5" customHeight="1">
      <c r="A55" s="12" t="s">
        <v>220</v>
      </c>
      <c r="B55" s="12" t="s">
        <v>314</v>
      </c>
      <c r="C55" s="261" t="s">
        <v>543</v>
      </c>
      <c r="D55" s="14" t="s">
        <v>15</v>
      </c>
      <c r="E55" s="69">
        <v>5</v>
      </c>
      <c r="F55" s="21" t="s">
        <v>87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</row>
    <row r="56" spans="1:157" s="254" customFormat="1" ht="10.5" customHeight="1">
      <c r="A56" s="12" t="s">
        <v>283</v>
      </c>
      <c r="B56" s="17" t="s">
        <v>413</v>
      </c>
      <c r="C56" s="261" t="s">
        <v>31</v>
      </c>
      <c r="D56" s="14" t="s">
        <v>1</v>
      </c>
      <c r="E56" s="69">
        <v>3</v>
      </c>
      <c r="F56" s="21" t="s">
        <v>87</v>
      </c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</row>
    <row r="57" spans="1:157" s="254" customFormat="1" ht="10.5" customHeight="1">
      <c r="A57" s="257" t="s">
        <v>391</v>
      </c>
      <c r="B57" s="17" t="s">
        <v>392</v>
      </c>
      <c r="C57" s="261" t="s">
        <v>393</v>
      </c>
      <c r="D57" s="262" t="s">
        <v>390</v>
      </c>
      <c r="E57" s="259">
        <v>4</v>
      </c>
      <c r="F57" s="260" t="s">
        <v>87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</row>
    <row r="58" spans="1:157" s="254" customFormat="1" ht="10.5" customHeight="1">
      <c r="A58" s="257" t="s">
        <v>191</v>
      </c>
      <c r="B58" s="17" t="s">
        <v>440</v>
      </c>
      <c r="C58" s="261" t="s">
        <v>14</v>
      </c>
      <c r="D58" s="262" t="s">
        <v>0</v>
      </c>
      <c r="E58" s="259">
        <v>3</v>
      </c>
      <c r="F58" s="260" t="s">
        <v>86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</row>
    <row r="59" spans="1:157" s="254" customFormat="1" ht="10.5" customHeight="1">
      <c r="A59" s="257" t="s">
        <v>460</v>
      </c>
      <c r="B59" s="17" t="s">
        <v>470</v>
      </c>
      <c r="C59" s="545" t="s">
        <v>574</v>
      </c>
      <c r="D59" s="262" t="s">
        <v>1</v>
      </c>
      <c r="E59" s="259">
        <v>3</v>
      </c>
      <c r="F59" s="260" t="s">
        <v>86</v>
      </c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  <c r="EK59" s="255"/>
      <c r="EL59" s="255"/>
      <c r="EM59" s="255"/>
      <c r="EN59" s="255"/>
      <c r="EO59" s="255"/>
      <c r="EP59" s="255"/>
      <c r="EQ59" s="255"/>
      <c r="ER59" s="255"/>
      <c r="ES59" s="255"/>
      <c r="ET59" s="255"/>
      <c r="EU59" s="255"/>
      <c r="EV59" s="255"/>
      <c r="EW59" s="255"/>
      <c r="EX59" s="255"/>
      <c r="EY59" s="255"/>
      <c r="EZ59" s="255"/>
    </row>
    <row r="60" spans="1:157" s="254" customFormat="1" ht="10.5" customHeight="1">
      <c r="A60" s="12" t="s">
        <v>192</v>
      </c>
      <c r="B60" s="85" t="s">
        <v>288</v>
      </c>
      <c r="C60" s="86" t="s">
        <v>315</v>
      </c>
      <c r="D60" s="87" t="s">
        <v>26</v>
      </c>
      <c r="E60" s="71">
        <v>3</v>
      </c>
      <c r="F60" s="75" t="s">
        <v>86</v>
      </c>
      <c r="G60" s="256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</row>
    <row r="61" spans="1:157" ht="10.5" customHeight="1">
      <c r="A61" s="12" t="s">
        <v>168</v>
      </c>
      <c r="B61" s="25" t="s">
        <v>313</v>
      </c>
      <c r="C61" s="26" t="s">
        <v>384</v>
      </c>
      <c r="D61" s="14" t="s">
        <v>1</v>
      </c>
      <c r="E61" s="69">
        <v>3</v>
      </c>
      <c r="F61" s="21" t="s">
        <v>87</v>
      </c>
      <c r="G61" s="256"/>
    </row>
    <row r="62" spans="1:157" ht="10.5" customHeight="1">
      <c r="A62" s="255"/>
      <c r="B62" s="255"/>
      <c r="C62" s="255"/>
      <c r="D62" s="256"/>
      <c r="E62" s="34"/>
      <c r="F62" s="256"/>
    </row>
    <row r="63" spans="1:157" ht="10.5" customHeight="1">
      <c r="A63" s="255"/>
      <c r="B63" s="74" t="s">
        <v>177</v>
      </c>
      <c r="C63" s="74"/>
      <c r="D63" s="74"/>
      <c r="E63" s="74"/>
      <c r="F63" s="74"/>
    </row>
    <row r="64" spans="1:157" ht="10.5" customHeight="1">
      <c r="A64" s="255"/>
      <c r="B64" s="81" t="s">
        <v>178</v>
      </c>
      <c r="C64" s="74"/>
      <c r="D64" s="74"/>
      <c r="E64" s="74"/>
      <c r="F64" s="74"/>
    </row>
    <row r="65" spans="1:6" ht="10.5" customHeight="1">
      <c r="A65" s="255"/>
      <c r="B65" s="81" t="s">
        <v>179</v>
      </c>
      <c r="C65" s="74"/>
      <c r="D65" s="74"/>
      <c r="E65" s="74"/>
      <c r="F65" s="74"/>
    </row>
    <row r="66" spans="1:6" ht="10.5" customHeight="1">
      <c r="A66" s="255"/>
      <c r="B66" s="255"/>
      <c r="D66" s="13"/>
      <c r="F66" s="37"/>
    </row>
    <row r="67" spans="1:6" ht="10.5" customHeight="1">
      <c r="A67" s="255"/>
      <c r="B67" s="255"/>
      <c r="D67" s="13"/>
      <c r="F67" s="37"/>
    </row>
    <row r="68" spans="1:6" ht="10.5" customHeight="1">
      <c r="A68" s="255"/>
      <c r="B68" s="255"/>
      <c r="D68" s="13"/>
      <c r="F68" s="37"/>
    </row>
    <row r="69" spans="1:6" ht="10.5" customHeight="1">
      <c r="A69" s="255"/>
      <c r="B69" s="255"/>
      <c r="D69" s="13"/>
      <c r="F69" s="37"/>
    </row>
    <row r="70" spans="1:6" ht="10.5" customHeight="1">
      <c r="A70" s="255"/>
      <c r="B70" s="255"/>
      <c r="D70" s="13"/>
      <c r="F70" s="37"/>
    </row>
    <row r="71" spans="1:6" ht="10.5" customHeight="1">
      <c r="A71" s="255"/>
      <c r="B71" s="255"/>
      <c r="D71" s="13"/>
      <c r="F71" s="37"/>
    </row>
    <row r="72" spans="1:6" ht="10.5" customHeight="1">
      <c r="A72" s="255"/>
      <c r="B72" s="255"/>
      <c r="D72" s="13"/>
      <c r="F72" s="37"/>
    </row>
    <row r="73" spans="1:6" ht="10.5" customHeight="1">
      <c r="A73" s="255"/>
      <c r="B73" s="255"/>
      <c r="D73" s="13"/>
      <c r="F73" s="37"/>
    </row>
    <row r="74" spans="1:6" ht="10.5" customHeight="1">
      <c r="A74" s="255"/>
      <c r="B74" s="255"/>
      <c r="D74" s="13"/>
      <c r="F74" s="37"/>
    </row>
    <row r="75" spans="1:6" ht="10.5" customHeight="1">
      <c r="A75" s="255"/>
      <c r="B75" s="255"/>
      <c r="D75" s="13"/>
      <c r="F75" s="37"/>
    </row>
    <row r="76" spans="1:6" ht="10.5" customHeight="1">
      <c r="A76" s="255"/>
      <c r="B76" s="255"/>
      <c r="D76" s="13"/>
      <c r="F76" s="37"/>
    </row>
    <row r="77" spans="1:6" ht="10.5" customHeight="1">
      <c r="A77" s="255"/>
      <c r="B77" s="255"/>
      <c r="D77" s="13"/>
      <c r="F77" s="37"/>
    </row>
    <row r="78" spans="1:6" ht="10.5" customHeight="1">
      <c r="A78" s="255"/>
      <c r="B78" s="255"/>
      <c r="D78" s="13"/>
      <c r="F78" s="37"/>
    </row>
    <row r="79" spans="1:6" ht="10.5" customHeight="1">
      <c r="A79" s="255"/>
      <c r="B79" s="255"/>
      <c r="D79" s="13"/>
      <c r="F79" s="37"/>
    </row>
    <row r="80" spans="1:6" ht="10.5" customHeight="1">
      <c r="B80" s="255"/>
      <c r="D80" s="13"/>
      <c r="F80" s="37"/>
    </row>
    <row r="81" spans="2:6" ht="10.5" customHeight="1">
      <c r="B81" s="255"/>
      <c r="D81" s="13"/>
      <c r="F81" s="37"/>
    </row>
    <row r="82" spans="2:6" ht="10.5" customHeight="1">
      <c r="B82" s="255"/>
      <c r="D82" s="13"/>
      <c r="F82" s="37"/>
    </row>
    <row r="83" spans="2:6" ht="10.5" customHeight="1">
      <c r="B83" s="255"/>
      <c r="D83" s="13"/>
      <c r="F83" s="37"/>
    </row>
    <row r="84" spans="2:6" ht="10.5" customHeight="1">
      <c r="B84" s="255"/>
      <c r="D84" s="13"/>
      <c r="F84" s="37"/>
    </row>
    <row r="85" spans="2:6" ht="10.5" customHeight="1">
      <c r="B85" s="255"/>
      <c r="D85" s="13"/>
      <c r="F85" s="37"/>
    </row>
    <row r="86" spans="2:6" ht="10.5" customHeight="1">
      <c r="B86" s="255"/>
      <c r="D86" s="13"/>
      <c r="F86" s="37"/>
    </row>
    <row r="87" spans="2:6" ht="10.5" customHeight="1">
      <c r="B87" s="255"/>
      <c r="D87" s="13"/>
      <c r="F87" s="37"/>
    </row>
    <row r="88" spans="2:6" ht="10.5" customHeight="1">
      <c r="B88" s="255"/>
      <c r="D88" s="13"/>
      <c r="F88" s="37"/>
    </row>
    <row r="89" spans="2:6" ht="10.5" customHeight="1">
      <c r="B89" s="255"/>
      <c r="D89" s="13"/>
      <c r="F89" s="37"/>
    </row>
    <row r="90" spans="2:6" ht="10.5" customHeight="1">
      <c r="B90" s="255"/>
      <c r="D90" s="13"/>
      <c r="F90" s="37"/>
    </row>
    <row r="91" spans="2:6" ht="10.5" customHeight="1">
      <c r="B91" s="255"/>
      <c r="D91" s="13"/>
      <c r="F91" s="37"/>
    </row>
    <row r="92" spans="2:6" ht="10.5" customHeight="1">
      <c r="B92" s="255"/>
      <c r="D92" s="13"/>
      <c r="F92" s="37"/>
    </row>
    <row r="93" spans="2:6" ht="10.5" customHeight="1">
      <c r="B93" s="255"/>
      <c r="D93" s="13"/>
      <c r="F93" s="37"/>
    </row>
    <row r="94" spans="2:6" ht="10.5" customHeight="1">
      <c r="B94" s="255"/>
      <c r="D94" s="13"/>
      <c r="F94" s="37"/>
    </row>
    <row r="95" spans="2:6" ht="9">
      <c r="B95" s="255"/>
      <c r="D95" s="13"/>
      <c r="F95" s="37"/>
    </row>
    <row r="96" spans="2:6" ht="9">
      <c r="B96" s="255"/>
      <c r="D96" s="13"/>
      <c r="F96" s="37"/>
    </row>
    <row r="97" spans="2:6" ht="9">
      <c r="B97" s="255"/>
      <c r="D97" s="13"/>
      <c r="F97" s="37"/>
    </row>
    <row r="98" spans="2:6" ht="9">
      <c r="B98" s="255"/>
      <c r="D98" s="13"/>
      <c r="F98" s="37"/>
    </row>
    <row r="99" spans="2:6" ht="9">
      <c r="B99" s="255"/>
      <c r="D99" s="13"/>
      <c r="F99" s="37"/>
    </row>
    <row r="100" spans="2:6" ht="9">
      <c r="B100" s="255"/>
      <c r="D100" s="13"/>
      <c r="F100" s="37"/>
    </row>
    <row r="101" spans="2:6" ht="9">
      <c r="B101" s="255"/>
      <c r="D101" s="13"/>
      <c r="F101" s="37"/>
    </row>
    <row r="102" spans="2:6" ht="9">
      <c r="B102" s="255"/>
      <c r="D102" s="13"/>
      <c r="F102" s="37"/>
    </row>
    <row r="103" spans="2:6" ht="9">
      <c r="B103" s="255"/>
      <c r="D103" s="13"/>
      <c r="F103" s="37"/>
    </row>
    <row r="104" spans="2:6" ht="9">
      <c r="B104" s="255"/>
      <c r="D104" s="13"/>
      <c r="F104" s="37"/>
    </row>
    <row r="105" spans="2:6" ht="9">
      <c r="B105" s="255"/>
      <c r="D105" s="13"/>
      <c r="F105" s="37"/>
    </row>
    <row r="106" spans="2:6" ht="9">
      <c r="B106" s="255"/>
      <c r="D106" s="13"/>
      <c r="F106" s="37"/>
    </row>
    <row r="107" spans="2:6" ht="9">
      <c r="B107" s="255"/>
      <c r="D107" s="13"/>
      <c r="F107" s="37"/>
    </row>
    <row r="108" spans="2:6" ht="9">
      <c r="B108" s="255"/>
      <c r="D108" s="13"/>
      <c r="F108" s="37"/>
    </row>
    <row r="109" spans="2:6" ht="9">
      <c r="B109" s="255"/>
      <c r="D109" s="13"/>
      <c r="F109" s="37"/>
    </row>
    <row r="110" spans="2:6" ht="9">
      <c r="B110" s="255"/>
      <c r="D110" s="13"/>
      <c r="F110" s="37"/>
    </row>
    <row r="111" spans="2:6" ht="9">
      <c r="B111" s="255"/>
      <c r="D111" s="13"/>
      <c r="F111" s="37"/>
    </row>
    <row r="112" spans="2:6" ht="9">
      <c r="B112" s="255"/>
      <c r="D112" s="13"/>
      <c r="F112" s="37"/>
    </row>
    <row r="113" spans="2:6" ht="9">
      <c r="B113" s="255"/>
      <c r="D113" s="13"/>
      <c r="F113" s="37"/>
    </row>
    <row r="114" spans="2:6" ht="9">
      <c r="B114" s="255"/>
      <c r="D114" s="13"/>
      <c r="F114" s="37"/>
    </row>
    <row r="115" spans="2:6" ht="9">
      <c r="B115" s="255"/>
      <c r="D115" s="13"/>
      <c r="F115" s="37"/>
    </row>
    <row r="116" spans="2:6" ht="9">
      <c r="B116" s="255"/>
      <c r="D116" s="13"/>
      <c r="F116" s="37"/>
    </row>
    <row r="117" spans="2:6" ht="9">
      <c r="B117" s="255"/>
      <c r="D117" s="13"/>
      <c r="F117" s="37"/>
    </row>
    <row r="118" spans="2:6" ht="9">
      <c r="B118" s="255"/>
      <c r="D118" s="13"/>
      <c r="F118" s="37"/>
    </row>
    <row r="119" spans="2:6" ht="9">
      <c r="B119" s="255"/>
      <c r="D119" s="13"/>
      <c r="F119" s="37"/>
    </row>
    <row r="120" spans="2:6" ht="9">
      <c r="B120" s="255"/>
      <c r="D120" s="13"/>
      <c r="F120" s="37"/>
    </row>
    <row r="121" spans="2:6" ht="9">
      <c r="B121" s="255"/>
      <c r="D121" s="13"/>
      <c r="F121" s="37"/>
    </row>
    <row r="122" spans="2:6" ht="9">
      <c r="B122" s="255"/>
      <c r="D122" s="13"/>
      <c r="F122" s="37"/>
    </row>
    <row r="123" spans="2:6" ht="9">
      <c r="B123" s="255"/>
      <c r="D123" s="13"/>
      <c r="F123" s="37"/>
    </row>
    <row r="124" spans="2:6" ht="9">
      <c r="B124" s="255"/>
      <c r="D124" s="13"/>
      <c r="F124" s="37"/>
    </row>
    <row r="125" spans="2:6" ht="9">
      <c r="B125" s="255"/>
      <c r="D125" s="13"/>
      <c r="F125" s="37"/>
    </row>
    <row r="126" spans="2:6" ht="9">
      <c r="B126" s="255"/>
      <c r="D126" s="13"/>
      <c r="F126" s="37"/>
    </row>
    <row r="127" spans="2:6" ht="9">
      <c r="B127" s="255"/>
      <c r="D127" s="13"/>
      <c r="F127" s="37"/>
    </row>
    <row r="128" spans="2:6" ht="9">
      <c r="B128" s="255"/>
      <c r="D128" s="13"/>
      <c r="F128" s="37"/>
    </row>
    <row r="129" spans="2:6" ht="9">
      <c r="B129" s="255"/>
      <c r="D129" s="13"/>
      <c r="F129" s="37"/>
    </row>
    <row r="130" spans="2:6" ht="9">
      <c r="B130" s="255"/>
      <c r="D130" s="13"/>
      <c r="F130" s="37"/>
    </row>
    <row r="131" spans="2:6" ht="9">
      <c r="B131" s="255"/>
      <c r="D131" s="13"/>
      <c r="F131" s="37"/>
    </row>
    <row r="132" spans="2:6" ht="9">
      <c r="B132" s="255"/>
      <c r="D132" s="13"/>
      <c r="F132" s="37"/>
    </row>
    <row r="133" spans="2:6" ht="9">
      <c r="B133" s="255"/>
      <c r="D133" s="13"/>
      <c r="F133" s="37"/>
    </row>
    <row r="134" spans="2:6" ht="9">
      <c r="B134" s="255"/>
      <c r="D134" s="13"/>
      <c r="F134" s="37"/>
    </row>
    <row r="135" spans="2:6" ht="9">
      <c r="B135" s="255"/>
      <c r="D135" s="13"/>
      <c r="F135" s="37"/>
    </row>
    <row r="136" spans="2:6" ht="9">
      <c r="B136" s="255"/>
      <c r="D136" s="13"/>
      <c r="F136" s="37"/>
    </row>
    <row r="137" spans="2:6" ht="9">
      <c r="B137" s="255"/>
      <c r="D137" s="13"/>
      <c r="F137" s="37"/>
    </row>
    <row r="138" spans="2:6" ht="9">
      <c r="B138" s="255"/>
      <c r="D138" s="13"/>
      <c r="F138" s="37"/>
    </row>
    <row r="139" spans="2:6" ht="9">
      <c r="B139" s="255"/>
      <c r="D139" s="13"/>
      <c r="F139" s="37"/>
    </row>
    <row r="140" spans="2:6" ht="9">
      <c r="B140" s="255"/>
      <c r="D140" s="13"/>
      <c r="F140" s="37"/>
    </row>
    <row r="141" spans="2:6" ht="9">
      <c r="B141" s="255"/>
      <c r="D141" s="13"/>
      <c r="F141" s="37"/>
    </row>
    <row r="142" spans="2:6" ht="9">
      <c r="B142" s="255"/>
      <c r="D142" s="13"/>
      <c r="F142" s="37"/>
    </row>
    <row r="143" spans="2:6" ht="9">
      <c r="B143" s="255"/>
      <c r="D143" s="13"/>
      <c r="F143" s="37"/>
    </row>
    <row r="144" spans="2:6" ht="9">
      <c r="B144" s="255"/>
      <c r="D144" s="13"/>
      <c r="F144" s="37"/>
    </row>
    <row r="145" spans="2:6" ht="9">
      <c r="B145" s="255"/>
      <c r="D145" s="13"/>
      <c r="F145" s="37"/>
    </row>
    <row r="146" spans="2:6" ht="9">
      <c r="B146" s="255"/>
      <c r="D146" s="13"/>
      <c r="F146" s="37"/>
    </row>
    <row r="147" spans="2:6" ht="9">
      <c r="B147" s="255"/>
      <c r="D147" s="13"/>
      <c r="F147" s="37"/>
    </row>
    <row r="148" spans="2:6" ht="9">
      <c r="B148" s="255"/>
      <c r="D148" s="13"/>
      <c r="F148" s="37"/>
    </row>
    <row r="149" spans="2:6" ht="9">
      <c r="B149" s="255"/>
      <c r="D149" s="13"/>
      <c r="F149" s="37"/>
    </row>
    <row r="150" spans="2:6" ht="9">
      <c r="B150" s="255"/>
      <c r="D150" s="13"/>
      <c r="F150" s="37"/>
    </row>
    <row r="151" spans="2:6" ht="9">
      <c r="B151" s="255"/>
      <c r="D151" s="13"/>
      <c r="F151" s="37"/>
    </row>
    <row r="152" spans="2:6" ht="9">
      <c r="B152" s="255"/>
      <c r="D152" s="13"/>
      <c r="F152" s="37"/>
    </row>
    <row r="153" spans="2:6" ht="9">
      <c r="B153" s="255"/>
      <c r="D153" s="13"/>
      <c r="F153" s="37"/>
    </row>
    <row r="154" spans="2:6" ht="9">
      <c r="B154" s="255"/>
      <c r="D154" s="13"/>
      <c r="F154" s="37"/>
    </row>
    <row r="155" spans="2:6" ht="9">
      <c r="B155" s="255"/>
      <c r="D155" s="13"/>
      <c r="F155" s="37"/>
    </row>
    <row r="156" spans="2:6" ht="9">
      <c r="B156" s="255"/>
      <c r="D156" s="13"/>
      <c r="F156" s="37"/>
    </row>
    <row r="157" spans="2:6" ht="9">
      <c r="B157" s="255"/>
      <c r="D157" s="13"/>
      <c r="F157" s="37"/>
    </row>
    <row r="158" spans="2:6" ht="9">
      <c r="B158" s="255"/>
      <c r="D158" s="13"/>
      <c r="F158" s="37"/>
    </row>
    <row r="159" spans="2:6" ht="9">
      <c r="B159" s="255"/>
      <c r="D159" s="13"/>
      <c r="F159" s="37"/>
    </row>
    <row r="160" spans="2:6" ht="9">
      <c r="B160" s="255"/>
      <c r="D160" s="13"/>
      <c r="F160" s="37"/>
    </row>
    <row r="161" spans="2:6" ht="9">
      <c r="B161" s="255"/>
      <c r="D161" s="13"/>
      <c r="F161" s="37"/>
    </row>
    <row r="162" spans="2:6" ht="9">
      <c r="B162" s="255"/>
      <c r="D162" s="13"/>
      <c r="F162" s="37"/>
    </row>
    <row r="163" spans="2:6" ht="9">
      <c r="B163" s="255"/>
      <c r="D163" s="13"/>
      <c r="F163" s="37"/>
    </row>
    <row r="164" spans="2:6" ht="9">
      <c r="B164" s="255"/>
      <c r="D164" s="13"/>
      <c r="F164" s="37"/>
    </row>
    <row r="165" spans="2:6" ht="9">
      <c r="B165" s="255"/>
      <c r="D165" s="13"/>
      <c r="F165" s="37"/>
    </row>
    <row r="166" spans="2:6" ht="9">
      <c r="B166" s="255"/>
      <c r="D166" s="13"/>
      <c r="F166" s="37"/>
    </row>
    <row r="167" spans="2:6" ht="9">
      <c r="B167" s="255"/>
      <c r="D167" s="13"/>
      <c r="F167" s="37"/>
    </row>
    <row r="168" spans="2:6" ht="9">
      <c r="B168" s="255"/>
      <c r="D168" s="13"/>
      <c r="F168" s="37"/>
    </row>
    <row r="169" spans="2:6" ht="9">
      <c r="B169" s="255"/>
      <c r="D169" s="13"/>
      <c r="F169" s="37"/>
    </row>
    <row r="170" spans="2:6" ht="9">
      <c r="B170" s="255"/>
      <c r="D170" s="13"/>
      <c r="F170" s="37"/>
    </row>
    <row r="171" spans="2:6" ht="9">
      <c r="B171" s="255"/>
      <c r="D171" s="13"/>
      <c r="F171" s="37"/>
    </row>
    <row r="172" spans="2:6" ht="9">
      <c r="B172" s="255"/>
      <c r="D172" s="13"/>
      <c r="F172" s="37"/>
    </row>
    <row r="173" spans="2:6" ht="9">
      <c r="B173" s="255"/>
      <c r="D173" s="13"/>
      <c r="F173" s="37"/>
    </row>
    <row r="174" spans="2:6" ht="9">
      <c r="B174" s="255"/>
      <c r="D174" s="13"/>
      <c r="F174" s="37"/>
    </row>
    <row r="175" spans="2:6" ht="9">
      <c r="B175" s="255"/>
      <c r="D175" s="13"/>
      <c r="F175" s="37"/>
    </row>
    <row r="176" spans="2:6" ht="9">
      <c r="B176" s="255"/>
      <c r="D176" s="13"/>
      <c r="F176" s="37"/>
    </row>
    <row r="177" spans="2:6" ht="9">
      <c r="B177" s="255"/>
      <c r="D177" s="13"/>
      <c r="F177" s="37"/>
    </row>
    <row r="178" spans="2:6" ht="9">
      <c r="B178" s="255"/>
      <c r="D178" s="13"/>
      <c r="F178" s="37"/>
    </row>
    <row r="179" spans="2:6" ht="9">
      <c r="B179" s="255"/>
      <c r="D179" s="13"/>
      <c r="F179" s="37"/>
    </row>
    <row r="180" spans="2:6" ht="9">
      <c r="B180" s="255"/>
      <c r="D180" s="13"/>
      <c r="F180" s="37"/>
    </row>
    <row r="181" spans="2:6" ht="9">
      <c r="B181" s="255"/>
      <c r="D181" s="13"/>
      <c r="F181" s="37"/>
    </row>
    <row r="182" spans="2:6" ht="9">
      <c r="B182" s="255"/>
      <c r="D182" s="13"/>
      <c r="F182" s="37"/>
    </row>
    <row r="183" spans="2:6" ht="9">
      <c r="B183" s="255"/>
      <c r="D183" s="13"/>
      <c r="F183" s="37"/>
    </row>
    <row r="184" spans="2:6" ht="9">
      <c r="B184" s="255"/>
      <c r="D184" s="13"/>
      <c r="F184" s="37"/>
    </row>
    <row r="185" spans="2:6" ht="9">
      <c r="B185" s="255"/>
      <c r="D185" s="13"/>
      <c r="F185" s="37"/>
    </row>
    <row r="186" spans="2:6" ht="9">
      <c r="B186" s="255"/>
      <c r="D186" s="13"/>
      <c r="F186" s="37"/>
    </row>
    <row r="187" spans="2:6" ht="9">
      <c r="B187" s="255"/>
      <c r="D187" s="13"/>
      <c r="F187" s="37"/>
    </row>
    <row r="188" spans="2:6" ht="9">
      <c r="B188" s="255"/>
      <c r="D188" s="13"/>
      <c r="F188" s="37"/>
    </row>
    <row r="189" spans="2:6" ht="9">
      <c r="B189" s="255"/>
      <c r="D189" s="13"/>
      <c r="F189" s="37"/>
    </row>
    <row r="190" spans="2:6" ht="9">
      <c r="B190" s="255"/>
      <c r="D190" s="13"/>
      <c r="F190" s="37"/>
    </row>
    <row r="191" spans="2:6" ht="9">
      <c r="B191" s="255"/>
      <c r="D191" s="13"/>
      <c r="F191" s="37"/>
    </row>
    <row r="192" spans="2:6" ht="9">
      <c r="B192" s="255"/>
      <c r="D192" s="13"/>
      <c r="F192" s="37"/>
    </row>
    <row r="193" spans="2:6" ht="9">
      <c r="B193" s="255"/>
      <c r="D193" s="13"/>
      <c r="F193" s="37"/>
    </row>
    <row r="194" spans="2:6" ht="9">
      <c r="B194" s="255"/>
      <c r="D194" s="13"/>
      <c r="F194" s="37"/>
    </row>
    <row r="195" spans="2:6" ht="9">
      <c r="B195" s="255"/>
      <c r="D195" s="13"/>
      <c r="F195" s="37"/>
    </row>
    <row r="196" spans="2:6" ht="9">
      <c r="B196" s="255"/>
      <c r="D196" s="13"/>
      <c r="F196" s="37"/>
    </row>
    <row r="197" spans="2:6" ht="9">
      <c r="B197" s="255"/>
      <c r="D197" s="13"/>
      <c r="F197" s="37"/>
    </row>
    <row r="198" spans="2:6" ht="9">
      <c r="B198" s="255"/>
      <c r="D198" s="13"/>
      <c r="F198" s="37"/>
    </row>
    <row r="199" spans="2:6" ht="9">
      <c r="B199" s="255"/>
      <c r="D199" s="13"/>
      <c r="F199" s="37"/>
    </row>
    <row r="200" spans="2:6" ht="9">
      <c r="B200" s="255"/>
      <c r="D200" s="13"/>
      <c r="F200" s="37"/>
    </row>
    <row r="201" spans="2:6" ht="9">
      <c r="B201" s="255"/>
      <c r="D201" s="13"/>
      <c r="F201" s="37"/>
    </row>
    <row r="202" spans="2:6" ht="9">
      <c r="B202" s="255"/>
      <c r="D202" s="13"/>
      <c r="F202" s="37"/>
    </row>
    <row r="203" spans="2:6" ht="9">
      <c r="B203" s="255"/>
      <c r="D203" s="13"/>
      <c r="F203" s="37"/>
    </row>
    <row r="204" spans="2:6" ht="9">
      <c r="B204" s="255"/>
      <c r="D204" s="13"/>
      <c r="F204" s="37"/>
    </row>
    <row r="205" spans="2:6" ht="9">
      <c r="B205" s="255"/>
      <c r="D205" s="13"/>
      <c r="F205" s="37"/>
    </row>
    <row r="206" spans="2:6" ht="9">
      <c r="B206" s="255"/>
      <c r="D206" s="13"/>
      <c r="F206" s="37"/>
    </row>
    <row r="207" spans="2:6" ht="9">
      <c r="B207" s="255"/>
      <c r="D207" s="13"/>
      <c r="F207" s="37"/>
    </row>
    <row r="208" spans="2:6" ht="9">
      <c r="B208" s="255"/>
      <c r="D208" s="13"/>
      <c r="F208" s="37"/>
    </row>
    <row r="209" spans="2:6" ht="9">
      <c r="B209" s="255"/>
      <c r="D209" s="13"/>
      <c r="F209" s="37"/>
    </row>
    <row r="210" spans="2:6" ht="9">
      <c r="B210" s="255"/>
      <c r="D210" s="13"/>
      <c r="F210" s="37"/>
    </row>
    <row r="211" spans="2:6" ht="9">
      <c r="B211" s="255"/>
      <c r="D211" s="13"/>
      <c r="F211" s="37"/>
    </row>
    <row r="212" spans="2:6" ht="9">
      <c r="B212" s="255"/>
      <c r="D212" s="13"/>
      <c r="F212" s="37"/>
    </row>
    <row r="213" spans="2:6" ht="9">
      <c r="B213" s="255"/>
      <c r="D213" s="13"/>
      <c r="F213" s="37"/>
    </row>
    <row r="214" spans="2:6" ht="9">
      <c r="B214" s="255"/>
      <c r="D214" s="13"/>
      <c r="F214" s="37"/>
    </row>
    <row r="215" spans="2:6" ht="9">
      <c r="B215" s="255"/>
      <c r="D215" s="13"/>
      <c r="F215" s="37"/>
    </row>
    <row r="216" spans="2:6" ht="9">
      <c r="B216" s="255"/>
      <c r="D216" s="13"/>
      <c r="F216" s="37"/>
    </row>
    <row r="217" spans="2:6" ht="9">
      <c r="B217" s="255"/>
      <c r="D217" s="13"/>
      <c r="F217" s="37"/>
    </row>
    <row r="218" spans="2:6" ht="9">
      <c r="B218" s="255"/>
      <c r="D218" s="13"/>
      <c r="F218" s="37"/>
    </row>
    <row r="219" spans="2:6" ht="9">
      <c r="B219" s="255"/>
      <c r="D219" s="13"/>
      <c r="F219" s="37"/>
    </row>
    <row r="220" spans="2:6" ht="9">
      <c r="B220" s="255"/>
      <c r="D220" s="13"/>
      <c r="F220" s="37"/>
    </row>
    <row r="221" spans="2:6" ht="9">
      <c r="B221" s="255"/>
      <c r="D221" s="13"/>
      <c r="F221" s="37"/>
    </row>
    <row r="222" spans="2:6" ht="9">
      <c r="B222" s="255"/>
      <c r="D222" s="13"/>
      <c r="F222" s="37"/>
    </row>
    <row r="223" spans="2:6" ht="9">
      <c r="B223" s="255"/>
      <c r="D223" s="13"/>
      <c r="F223" s="37"/>
    </row>
    <row r="224" spans="2:6" ht="9">
      <c r="B224" s="255"/>
      <c r="D224" s="13"/>
      <c r="F224" s="37"/>
    </row>
    <row r="225" spans="2:6" ht="9">
      <c r="B225" s="255"/>
      <c r="D225" s="13"/>
      <c r="F225" s="37"/>
    </row>
    <row r="226" spans="2:6" ht="9">
      <c r="B226" s="255"/>
      <c r="D226" s="13"/>
      <c r="F226" s="37"/>
    </row>
    <row r="227" spans="2:6" ht="9">
      <c r="B227" s="255"/>
      <c r="D227" s="13"/>
      <c r="F227" s="37"/>
    </row>
    <row r="228" spans="2:6" ht="9">
      <c r="B228" s="255"/>
      <c r="D228" s="13"/>
      <c r="F228" s="37"/>
    </row>
    <row r="229" spans="2:6" ht="9">
      <c r="B229" s="255"/>
      <c r="D229" s="13"/>
      <c r="F229" s="37"/>
    </row>
    <row r="230" spans="2:6" ht="9">
      <c r="B230" s="255"/>
      <c r="D230" s="13"/>
      <c r="F230" s="37"/>
    </row>
    <row r="231" spans="2:6" ht="9">
      <c r="B231" s="255"/>
      <c r="D231" s="13"/>
      <c r="F231" s="37"/>
    </row>
    <row r="232" spans="2:6" ht="9">
      <c r="B232" s="255"/>
      <c r="D232" s="13"/>
      <c r="F232" s="37"/>
    </row>
    <row r="233" spans="2:6" ht="9">
      <c r="B233" s="255"/>
      <c r="D233" s="13"/>
      <c r="F233" s="37"/>
    </row>
    <row r="234" spans="2:6" ht="9">
      <c r="B234" s="255"/>
      <c r="D234" s="13"/>
      <c r="F234" s="37"/>
    </row>
    <row r="235" spans="2:6" ht="9">
      <c r="B235" s="255"/>
      <c r="D235" s="13"/>
      <c r="F235" s="37"/>
    </row>
    <row r="236" spans="2:6" ht="9">
      <c r="B236" s="255"/>
      <c r="D236" s="13"/>
      <c r="F236" s="37"/>
    </row>
    <row r="237" spans="2:6" ht="9">
      <c r="B237" s="255"/>
      <c r="D237" s="13"/>
      <c r="F237" s="37"/>
    </row>
    <row r="238" spans="2:6" ht="9">
      <c r="B238" s="255"/>
      <c r="D238" s="13"/>
      <c r="F238" s="37"/>
    </row>
    <row r="239" spans="2:6" ht="9">
      <c r="B239" s="255"/>
      <c r="D239" s="13"/>
      <c r="F239" s="37"/>
    </row>
    <row r="240" spans="2:6" ht="9">
      <c r="B240" s="255"/>
      <c r="D240" s="13"/>
      <c r="F240" s="37"/>
    </row>
    <row r="241" spans="2:6" ht="9">
      <c r="B241" s="255"/>
      <c r="D241" s="13"/>
      <c r="F241" s="37"/>
    </row>
    <row r="242" spans="2:6" ht="9">
      <c r="B242" s="255"/>
      <c r="D242" s="13"/>
      <c r="F242" s="37"/>
    </row>
    <row r="243" spans="2:6" ht="9">
      <c r="B243" s="255"/>
      <c r="D243" s="13"/>
      <c r="F243" s="37"/>
    </row>
    <row r="244" spans="2:6" ht="9">
      <c r="B244" s="255"/>
      <c r="D244" s="13"/>
      <c r="F244" s="37"/>
    </row>
    <row r="245" spans="2:6" ht="9">
      <c r="B245" s="255"/>
      <c r="D245" s="13"/>
      <c r="F245" s="37"/>
    </row>
    <row r="246" spans="2:6" ht="9">
      <c r="B246" s="255"/>
      <c r="D246" s="13"/>
      <c r="F246" s="37"/>
    </row>
    <row r="247" spans="2:6" ht="9">
      <c r="B247" s="255"/>
      <c r="D247" s="13"/>
      <c r="F247" s="37"/>
    </row>
    <row r="248" spans="2:6" ht="9">
      <c r="B248" s="255"/>
      <c r="D248" s="13"/>
      <c r="F248" s="37"/>
    </row>
    <row r="249" spans="2:6" ht="9">
      <c r="B249" s="255"/>
      <c r="D249" s="13"/>
      <c r="F249" s="37"/>
    </row>
    <row r="250" spans="2:6" ht="9">
      <c r="B250" s="255"/>
      <c r="D250" s="13"/>
      <c r="F250" s="37"/>
    </row>
    <row r="251" spans="2:6" ht="9">
      <c r="B251" s="255"/>
      <c r="D251" s="13"/>
      <c r="F251" s="37"/>
    </row>
    <row r="252" spans="2:6" ht="9">
      <c r="B252" s="255"/>
      <c r="D252" s="13"/>
      <c r="F252" s="37"/>
    </row>
    <row r="253" spans="2:6" ht="9">
      <c r="B253" s="255"/>
      <c r="D253" s="13"/>
      <c r="F253" s="37"/>
    </row>
    <row r="254" spans="2:6" ht="9">
      <c r="B254" s="255"/>
      <c r="D254" s="13"/>
      <c r="F254" s="37"/>
    </row>
    <row r="255" spans="2:6" ht="9">
      <c r="B255" s="255"/>
      <c r="D255" s="13"/>
      <c r="F255" s="37"/>
    </row>
    <row r="256" spans="2:6" ht="9">
      <c r="B256" s="255"/>
      <c r="D256" s="13"/>
      <c r="F256" s="37"/>
    </row>
    <row r="257" spans="2:6" ht="9">
      <c r="B257" s="255"/>
      <c r="D257" s="13"/>
      <c r="F257" s="37"/>
    </row>
    <row r="258" spans="2:6" ht="9">
      <c r="B258" s="255"/>
      <c r="D258" s="13"/>
      <c r="F258" s="37"/>
    </row>
    <row r="259" spans="2:6" ht="9">
      <c r="B259" s="255"/>
      <c r="D259" s="13"/>
      <c r="F259" s="37"/>
    </row>
    <row r="260" spans="2:6" ht="9">
      <c r="B260" s="255"/>
      <c r="D260" s="13"/>
      <c r="F260" s="37"/>
    </row>
    <row r="261" spans="2:6" ht="9">
      <c r="F261" s="37"/>
    </row>
    <row r="262" spans="2:6" ht="9">
      <c r="F262" s="37"/>
    </row>
  </sheetData>
  <customSheetViews>
    <customSheetView guid="{085213FC-0D16-4575-A29F-2622D3DE0902}" showPageBreaks="1" showGridLines="0" zeroValues="0" fitToPage="1" printArea="1" view="pageBreakPreview" topLeftCell="A25">
      <selection activeCell="D56" sqref="D56"/>
      <pageMargins left="0.25" right="0.25" top="0.75" bottom="0.75" header="0.3" footer="0.3"/>
      <printOptions horizontalCentered="1"/>
      <pageSetup paperSize="9" orientation="portrait" r:id="rId1"/>
      <headerFooter alignWithMargins="0"/>
    </customSheetView>
    <customSheetView guid="{F1A91634-1227-4882-B727-F09768847CED}" showGridLines="0" zeroValues="0" fitToPage="1" hiddenColumns="1">
      <selection activeCell="P1" sqref="P1:Q1048576"/>
      <pageMargins left="0.59055118110236227" right="0.59055118110236227" top="0.59055118110236227" bottom="0.39370078740157483" header="0.15748031496062992" footer="0.15748031496062992"/>
      <printOptions horizontalCentered="1"/>
      <pageSetup paperSize="9" scale="96" orientation="portrait" r:id="rId2"/>
      <headerFooter alignWithMargins="0"/>
    </customSheetView>
    <customSheetView guid="{C27DE090-7FDA-4852-9E44-0D3926F9288E}" showGridLines="0" zeroValues="0" fitToPage="1">
      <selection activeCell="A50" sqref="A50"/>
      <pageMargins left="0.59055118110236227" right="0.59055118110236227" top="0.59055118110236227" bottom="0.39370078740157483" header="0.15748031496062992" footer="0.15748031496062992"/>
      <printOptions horizontalCentered="1"/>
      <pageSetup paperSize="9" orientation="portrait" r:id="rId3"/>
      <headerFooter alignWithMargins="0"/>
    </customSheetView>
    <customSheetView guid="{9CF456AE-8BA4-A04A-93AF-EC61C1F9281B}" showGridLines="0" zeroValues="0" fitToPage="1">
      <selection activeCell="O25" sqref="O24:O25"/>
      <pageMargins left="0.59055118110236227" right="0.59055118110236227" top="0.59055118110236227" bottom="0.39370078740157483" header="0.15748031496062992" footer="0.15748031496062992"/>
      <printOptions horizontalCentered="1"/>
      <pageSetup paperSize="9" orientation="portrait" r:id="rId4"/>
      <headerFooter alignWithMargins="0"/>
    </customSheetView>
    <customSheetView guid="{AFC86CE4-CB59-4B09-AE03-2929263E1338}" showGridLines="0" zeroValues="0" fitToPage="1">
      <selection activeCell="C64" sqref="C64"/>
      <pageMargins left="0.59055118110236227" right="0.59055118110236227" top="0.59055118110236227" bottom="0.39370078740157483" header="0.15748031496062992" footer="0.15748031496062992"/>
      <printOptions horizontalCentered="1"/>
      <pageSetup paperSize="9" orientation="portrait" r:id="rId5"/>
      <headerFooter alignWithMargins="0"/>
    </customSheetView>
    <customSheetView guid="{E73C4ED7-B489-4C87-92AD-120802244F4C}" showGridLines="0" zeroValues="0" fitToPage="1" topLeftCell="A13">
      <selection activeCell="E16" sqref="E16"/>
      <pageMargins left="0.59055118110236227" right="0.59055118110236227" top="0.59055118110236227" bottom="0.39370078740157483" header="0.15748031496062992" footer="0.15748031496062992"/>
      <printOptions horizontalCentered="1"/>
      <pageSetup paperSize="9" scale="96" orientation="portrait" r:id="rId6"/>
      <headerFooter alignWithMargins="0"/>
    </customSheetView>
    <customSheetView guid="{042DE182-4B31-4B9B-AB8F-A8CD006CB1F6}" showGridLines="0" zeroValues="0" fitToPage="1" topLeftCell="A13">
      <selection activeCell="A51" sqref="A51:F51"/>
      <pageMargins left="0.59055118110236227" right="0.59055118110236227" top="0.59055118110236227" bottom="0.39370078740157483" header="0.15748031496062992" footer="0.15748031496062992"/>
      <printOptions horizontalCentered="1"/>
      <pageSetup paperSize="9" scale="96" orientation="portrait" r:id="rId7"/>
      <headerFooter alignWithMargins="0"/>
    </customSheetView>
  </customSheetViews>
  <mergeCells count="2">
    <mergeCell ref="E5:E6"/>
    <mergeCell ref="E40:E41"/>
  </mergeCells>
  <phoneticPr fontId="0" type="noConversion"/>
  <printOptions horizontalCentered="1" gridLinesSet="0"/>
  <pageMargins left="0.25" right="0.25" top="0.75" bottom="0.75" header="0.3" footer="0.3"/>
  <pageSetup paperSize="9"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279"/>
  <sheetViews>
    <sheetView showGridLines="0" showZeros="0" view="pageBreakPreview" topLeftCell="A9" zoomScale="115" zoomScaleNormal="115" zoomScaleSheetLayoutView="115" workbookViewId="0">
      <selection activeCell="C25" sqref="C25"/>
    </sheetView>
  </sheetViews>
  <sheetFormatPr baseColWidth="10" defaultColWidth="12" defaultRowHeight="12"/>
  <cols>
    <col min="1" max="1" width="12.6640625" style="254" customWidth="1"/>
    <col min="2" max="2" width="64.1640625" style="254" customWidth="1"/>
    <col min="3" max="3" width="37" style="256" bestFit="1" customWidth="1"/>
    <col min="4" max="4" width="12.6640625" style="253" customWidth="1"/>
    <col min="5" max="5" width="9.5" style="13" customWidth="1"/>
    <col min="6" max="6" width="11.33203125" style="5" customWidth="1"/>
    <col min="7" max="7" width="3.6640625" style="13" customWidth="1"/>
    <col min="8" max="8" width="9.1640625" style="13" customWidth="1"/>
    <col min="9" max="10" width="3.5" style="13" customWidth="1"/>
    <col min="11" max="158" width="9.1640625" style="13" customWidth="1"/>
    <col min="159" max="16384" width="12" style="253"/>
  </cols>
  <sheetData>
    <row r="1" spans="1:158" s="42" customFormat="1" ht="15.75">
      <c r="A1" s="385" t="s">
        <v>501</v>
      </c>
      <c r="B1" s="218" t="s">
        <v>74</v>
      </c>
      <c r="C1" s="219"/>
      <c r="D1" s="220"/>
      <c r="E1" s="221"/>
      <c r="F1" s="222" t="s">
        <v>270</v>
      </c>
      <c r="G1" s="220"/>
    </row>
    <row r="2" spans="1:158" s="42" customFormat="1" ht="10.35" customHeight="1">
      <c r="A2" s="265"/>
      <c r="B2" s="223"/>
      <c r="C2" s="219"/>
      <c r="D2" s="224"/>
      <c r="E2" s="225"/>
      <c r="F2" s="225"/>
      <c r="G2" s="220"/>
    </row>
    <row r="3" spans="1:158" s="50" customFormat="1" ht="10.35" customHeight="1">
      <c r="A3" s="265"/>
      <c r="B3" s="226" t="s">
        <v>66</v>
      </c>
      <c r="C3" s="227"/>
      <c r="D3" s="224"/>
      <c r="E3" s="225"/>
      <c r="F3" s="224"/>
      <c r="G3" s="228"/>
    </row>
    <row r="4" spans="1:158" s="50" customFormat="1" ht="9">
      <c r="A4" s="265"/>
      <c r="B4" s="229"/>
      <c r="C4" s="229"/>
      <c r="D4" s="225"/>
      <c r="E4" s="225"/>
      <c r="F4" s="225"/>
      <c r="G4" s="228"/>
    </row>
    <row r="5" spans="1:158" s="50" customFormat="1" ht="10.5" customHeight="1">
      <c r="A5" s="206" t="s">
        <v>121</v>
      </c>
      <c r="B5" s="230" t="s">
        <v>64</v>
      </c>
      <c r="C5" s="231" t="s">
        <v>4</v>
      </c>
      <c r="D5" s="232" t="s">
        <v>67</v>
      </c>
      <c r="E5" s="233" t="s">
        <v>22</v>
      </c>
      <c r="F5" s="234" t="s">
        <v>46</v>
      </c>
      <c r="G5" s="228"/>
    </row>
    <row r="6" spans="1:158" s="50" customFormat="1" ht="10.5" customHeight="1">
      <c r="A6" s="529"/>
      <c r="B6" s="226"/>
      <c r="C6" s="530"/>
      <c r="D6" s="531" t="s">
        <v>63</v>
      </c>
      <c r="E6" s="532"/>
      <c r="F6" s="225" t="s">
        <v>63</v>
      </c>
      <c r="G6" s="228"/>
    </row>
    <row r="7" spans="1:158" s="50" customFormat="1" ht="10.5" customHeight="1">
      <c r="A7" s="235"/>
      <c r="B7" s="236"/>
      <c r="C7" s="237"/>
      <c r="D7" s="238"/>
      <c r="E7" s="207"/>
      <c r="F7" s="239"/>
      <c r="G7" s="228"/>
    </row>
    <row r="8" spans="1:158" s="50" customFormat="1" ht="10.5" customHeight="1">
      <c r="A8" s="195"/>
      <c r="B8" s="240"/>
      <c r="C8" s="215"/>
      <c r="D8" s="241"/>
      <c r="E8" s="242"/>
      <c r="F8" s="243"/>
      <c r="G8" s="228"/>
    </row>
    <row r="9" spans="1:158" s="50" customFormat="1" ht="10.5" customHeight="1">
      <c r="A9" s="257"/>
      <c r="B9" s="244" t="s">
        <v>77</v>
      </c>
      <c r="C9" s="215"/>
      <c r="D9" s="216"/>
      <c r="E9" s="646">
        <f>SUM(E10:E37)</f>
        <v>81</v>
      </c>
      <c r="F9" s="245"/>
      <c r="G9" s="228"/>
    </row>
    <row r="10" spans="1:158" s="254" customFormat="1" ht="10.5" customHeight="1">
      <c r="A10" s="257" t="s">
        <v>149</v>
      </c>
      <c r="B10" s="198" t="s">
        <v>42</v>
      </c>
      <c r="C10" s="261" t="s">
        <v>499</v>
      </c>
      <c r="D10" s="262" t="s">
        <v>1</v>
      </c>
      <c r="E10" s="259">
        <v>3</v>
      </c>
      <c r="F10" s="208" t="s">
        <v>87</v>
      </c>
      <c r="G10" s="204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</row>
    <row r="11" spans="1:158" s="254" customFormat="1" ht="10.5" customHeight="1">
      <c r="A11" s="421" t="s">
        <v>500</v>
      </c>
      <c r="B11" s="421" t="s">
        <v>471</v>
      </c>
      <c r="C11" s="428" t="s">
        <v>472</v>
      </c>
      <c r="D11" s="196" t="s">
        <v>1</v>
      </c>
      <c r="E11" s="200">
        <v>3</v>
      </c>
      <c r="F11" s="247" t="s">
        <v>86</v>
      </c>
      <c r="G11" s="204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</row>
    <row r="12" spans="1:158" s="254" customFormat="1" ht="10.5" customHeight="1">
      <c r="A12" s="257" t="s">
        <v>453</v>
      </c>
      <c r="B12" s="199" t="s">
        <v>555</v>
      </c>
      <c r="C12" s="261" t="s">
        <v>286</v>
      </c>
      <c r="D12" s="196" t="s">
        <v>1</v>
      </c>
      <c r="E12" s="200">
        <v>3</v>
      </c>
      <c r="F12" s="247" t="s">
        <v>87</v>
      </c>
      <c r="G12" s="204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</row>
    <row r="13" spans="1:158" s="254" customFormat="1" ht="10.5" customHeight="1">
      <c r="A13" s="257" t="s">
        <v>381</v>
      </c>
      <c r="B13" s="198" t="s">
        <v>374</v>
      </c>
      <c r="C13" s="261" t="s">
        <v>578</v>
      </c>
      <c r="D13" s="262" t="s">
        <v>1</v>
      </c>
      <c r="E13" s="259">
        <v>3</v>
      </c>
      <c r="F13" s="208" t="s">
        <v>86</v>
      </c>
      <c r="G13" s="204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</row>
    <row r="14" spans="1:158" s="254" customFormat="1" ht="10.5" customHeight="1">
      <c r="A14" s="257" t="s">
        <v>341</v>
      </c>
      <c r="B14" s="257" t="s">
        <v>340</v>
      </c>
      <c r="C14" s="261" t="s">
        <v>327</v>
      </c>
      <c r="D14" s="262" t="s">
        <v>1</v>
      </c>
      <c r="E14" s="259">
        <v>3</v>
      </c>
      <c r="F14" s="208" t="s">
        <v>86</v>
      </c>
      <c r="G14" s="204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</row>
    <row r="15" spans="1:158" s="254" customFormat="1" ht="10.5" customHeight="1">
      <c r="A15" s="257" t="s">
        <v>138</v>
      </c>
      <c r="B15" s="257" t="s">
        <v>316</v>
      </c>
      <c r="C15" s="201" t="s">
        <v>305</v>
      </c>
      <c r="D15" s="216" t="s">
        <v>1</v>
      </c>
      <c r="E15" s="246">
        <v>3</v>
      </c>
      <c r="F15" s="245" t="s">
        <v>87</v>
      </c>
      <c r="G15" s="204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</row>
    <row r="16" spans="1:158" s="254" customFormat="1" ht="10.5" customHeight="1">
      <c r="A16" s="257" t="s">
        <v>159</v>
      </c>
      <c r="B16" s="257" t="s">
        <v>29</v>
      </c>
      <c r="C16" s="261" t="s">
        <v>405</v>
      </c>
      <c r="D16" s="262" t="s">
        <v>1</v>
      </c>
      <c r="E16" s="259">
        <v>3</v>
      </c>
      <c r="F16" s="208" t="s">
        <v>87</v>
      </c>
      <c r="G16" s="204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</row>
    <row r="17" spans="1:172" s="254" customFormat="1" ht="10.5" customHeight="1">
      <c r="A17" s="257" t="s">
        <v>150</v>
      </c>
      <c r="B17" s="199" t="s">
        <v>379</v>
      </c>
      <c r="C17" s="261" t="s">
        <v>255</v>
      </c>
      <c r="D17" s="262" t="s">
        <v>1</v>
      </c>
      <c r="E17" s="259">
        <v>3</v>
      </c>
      <c r="F17" s="208" t="s">
        <v>86</v>
      </c>
      <c r="G17" s="204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</row>
    <row r="18" spans="1:172" s="254" customFormat="1" ht="10.5" customHeight="1">
      <c r="A18" s="257" t="s">
        <v>139</v>
      </c>
      <c r="B18" s="257" t="s">
        <v>360</v>
      </c>
      <c r="C18" s="261" t="s">
        <v>40</v>
      </c>
      <c r="D18" s="262" t="s">
        <v>1</v>
      </c>
      <c r="E18" s="259">
        <v>3</v>
      </c>
      <c r="F18" s="208" t="s">
        <v>87</v>
      </c>
      <c r="G18" s="204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</row>
    <row r="19" spans="1:172" s="254" customFormat="1" ht="10.5" customHeight="1">
      <c r="A19" s="257" t="s">
        <v>345</v>
      </c>
      <c r="B19" s="257" t="s">
        <v>337</v>
      </c>
      <c r="C19" s="261" t="s">
        <v>325</v>
      </c>
      <c r="D19" s="262" t="s">
        <v>1</v>
      </c>
      <c r="E19" s="259">
        <v>4</v>
      </c>
      <c r="F19" s="208" t="s">
        <v>86</v>
      </c>
      <c r="G19" s="204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</row>
    <row r="20" spans="1:172" s="254" customFormat="1" ht="10.5" customHeight="1">
      <c r="A20" s="257" t="s">
        <v>169</v>
      </c>
      <c r="B20" s="257" t="s">
        <v>294</v>
      </c>
      <c r="C20" s="261" t="s">
        <v>10</v>
      </c>
      <c r="D20" s="262" t="s">
        <v>1</v>
      </c>
      <c r="E20" s="259">
        <v>2</v>
      </c>
      <c r="F20" s="208" t="s">
        <v>86</v>
      </c>
      <c r="G20" s="204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</row>
    <row r="21" spans="1:172" s="254" customFormat="1" ht="10.5" customHeight="1">
      <c r="A21" s="257" t="s">
        <v>193</v>
      </c>
      <c r="B21" s="257" t="s">
        <v>265</v>
      </c>
      <c r="C21" s="261" t="s">
        <v>82</v>
      </c>
      <c r="D21" s="262" t="s">
        <v>26</v>
      </c>
      <c r="E21" s="259">
        <v>2</v>
      </c>
      <c r="F21" s="208" t="s">
        <v>86</v>
      </c>
      <c r="G21" s="204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</row>
    <row r="22" spans="1:172" s="254" customFormat="1" ht="10.5" customHeight="1">
      <c r="A22" s="257" t="s">
        <v>194</v>
      </c>
      <c r="B22" s="257" t="s">
        <v>266</v>
      </c>
      <c r="C22" s="261" t="s">
        <v>82</v>
      </c>
      <c r="D22" s="262" t="s">
        <v>26</v>
      </c>
      <c r="E22" s="259">
        <v>4</v>
      </c>
      <c r="F22" s="208" t="s">
        <v>88</v>
      </c>
      <c r="G22" s="204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</row>
    <row r="23" spans="1:172" s="254" customFormat="1" ht="10.5" customHeight="1">
      <c r="A23" s="12" t="s">
        <v>461</v>
      </c>
      <c r="B23" s="257" t="s">
        <v>480</v>
      </c>
      <c r="C23" s="261" t="s">
        <v>434</v>
      </c>
      <c r="D23" s="14" t="s">
        <v>1</v>
      </c>
      <c r="E23" s="69">
        <v>3</v>
      </c>
      <c r="F23" s="21" t="s">
        <v>87</v>
      </c>
      <c r="G23" s="26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</row>
    <row r="24" spans="1:172" s="254" customFormat="1" ht="10.5" customHeight="1">
      <c r="A24" s="12" t="s">
        <v>502</v>
      </c>
      <c r="B24" s="257" t="s">
        <v>556</v>
      </c>
      <c r="C24" s="261" t="s">
        <v>473</v>
      </c>
      <c r="D24" s="14" t="s">
        <v>1</v>
      </c>
      <c r="E24" s="69">
        <v>1</v>
      </c>
      <c r="F24" s="21" t="s">
        <v>87</v>
      </c>
      <c r="G24" s="26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</row>
    <row r="25" spans="1:172" s="254" customFormat="1" ht="10.5" customHeight="1">
      <c r="A25" s="257" t="s">
        <v>151</v>
      </c>
      <c r="B25" s="257" t="s">
        <v>72</v>
      </c>
      <c r="C25" s="261" t="s">
        <v>89</v>
      </c>
      <c r="D25" s="262" t="s">
        <v>1</v>
      </c>
      <c r="E25" s="259">
        <v>3</v>
      </c>
      <c r="F25" s="208" t="s">
        <v>87</v>
      </c>
      <c r="G25" s="26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</row>
    <row r="26" spans="1:172" s="254" customFormat="1" ht="10.5" customHeight="1">
      <c r="A26" s="257" t="s">
        <v>347</v>
      </c>
      <c r="B26" s="210" t="s">
        <v>557</v>
      </c>
      <c r="C26" s="261" t="s">
        <v>463</v>
      </c>
      <c r="D26" s="262" t="s">
        <v>1</v>
      </c>
      <c r="E26" s="259">
        <v>3</v>
      </c>
      <c r="F26" s="208" t="s">
        <v>87</v>
      </c>
      <c r="G26" s="26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</row>
    <row r="27" spans="1:172" s="254" customFormat="1" ht="10.5" customHeight="1">
      <c r="A27" s="257" t="s">
        <v>140</v>
      </c>
      <c r="B27" s="202" t="s">
        <v>408</v>
      </c>
      <c r="C27" s="184" t="s">
        <v>411</v>
      </c>
      <c r="D27" s="258" t="s">
        <v>1</v>
      </c>
      <c r="E27" s="259">
        <v>2</v>
      </c>
      <c r="F27" s="208" t="s">
        <v>87</v>
      </c>
      <c r="G27" s="204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</row>
    <row r="28" spans="1:172" s="254" customFormat="1" ht="10.5" customHeight="1">
      <c r="A28" s="257" t="s">
        <v>171</v>
      </c>
      <c r="B28" s="203" t="s">
        <v>409</v>
      </c>
      <c r="C28" s="184" t="s">
        <v>410</v>
      </c>
      <c r="D28" s="262" t="s">
        <v>1</v>
      </c>
      <c r="E28" s="259">
        <v>2</v>
      </c>
      <c r="F28" s="260" t="s">
        <v>86</v>
      </c>
      <c r="G28" s="26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</row>
    <row r="29" spans="1:172" s="254" customFormat="1" ht="10.5" customHeight="1">
      <c r="A29" s="257" t="s">
        <v>155</v>
      </c>
      <c r="B29" s="257" t="s">
        <v>27</v>
      </c>
      <c r="C29" s="261" t="s">
        <v>11</v>
      </c>
      <c r="D29" s="262" t="s">
        <v>1</v>
      </c>
      <c r="E29" s="259">
        <v>3</v>
      </c>
      <c r="F29" s="208" t="s">
        <v>87</v>
      </c>
      <c r="G29" s="204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</row>
    <row r="30" spans="1:172" s="254" customFormat="1" ht="10.5" customHeight="1">
      <c r="A30" s="257" t="s">
        <v>154</v>
      </c>
      <c r="B30" s="257" t="s">
        <v>260</v>
      </c>
      <c r="C30" s="261" t="s">
        <v>207</v>
      </c>
      <c r="D30" s="262" t="s">
        <v>1</v>
      </c>
      <c r="E30" s="259">
        <v>3</v>
      </c>
      <c r="F30" s="260" t="s">
        <v>86</v>
      </c>
      <c r="G30" s="204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</row>
    <row r="31" spans="1:172" s="254" customFormat="1" ht="10.5" customHeight="1">
      <c r="A31" s="257" t="s">
        <v>148</v>
      </c>
      <c r="B31" s="190" t="s">
        <v>558</v>
      </c>
      <c r="C31" s="261" t="s">
        <v>280</v>
      </c>
      <c r="D31" s="262" t="s">
        <v>1</v>
      </c>
      <c r="E31" s="259">
        <v>3</v>
      </c>
      <c r="F31" s="260" t="s">
        <v>87</v>
      </c>
      <c r="G31" s="204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</row>
    <row r="32" spans="1:172" ht="10.5" customHeight="1">
      <c r="A32" s="257" t="s">
        <v>462</v>
      </c>
      <c r="B32" s="190" t="s">
        <v>343</v>
      </c>
      <c r="C32" s="261" t="s">
        <v>525</v>
      </c>
      <c r="D32" s="262" t="s">
        <v>1</v>
      </c>
      <c r="E32" s="259">
        <v>4</v>
      </c>
      <c r="F32" s="260" t="s">
        <v>86</v>
      </c>
      <c r="G32" s="205"/>
    </row>
    <row r="33" spans="1:158" ht="10.5" customHeight="1">
      <c r="A33" s="257" t="s">
        <v>152</v>
      </c>
      <c r="B33" s="257" t="s">
        <v>59</v>
      </c>
      <c r="C33" s="261" t="s">
        <v>385</v>
      </c>
      <c r="D33" s="262" t="s">
        <v>1</v>
      </c>
      <c r="E33" s="259">
        <v>3</v>
      </c>
      <c r="F33" s="260" t="s">
        <v>86</v>
      </c>
      <c r="G33" s="205"/>
    </row>
    <row r="34" spans="1:158" ht="10.5" customHeight="1">
      <c r="A34" s="257" t="s">
        <v>287</v>
      </c>
      <c r="B34" s="257" t="s">
        <v>559</v>
      </c>
      <c r="C34" s="261" t="s">
        <v>509</v>
      </c>
      <c r="D34" s="14" t="s">
        <v>26</v>
      </c>
      <c r="E34" s="259">
        <v>3</v>
      </c>
      <c r="F34" s="260" t="s">
        <v>86</v>
      </c>
      <c r="G34" s="204"/>
    </row>
    <row r="35" spans="1:158" s="74" customFormat="1" ht="10.5" customHeight="1">
      <c r="A35" s="257" t="s">
        <v>153</v>
      </c>
      <c r="B35" s="257" t="s">
        <v>41</v>
      </c>
      <c r="C35" s="261" t="s">
        <v>58</v>
      </c>
      <c r="D35" s="262" t="s">
        <v>1</v>
      </c>
      <c r="E35" s="259">
        <v>3</v>
      </c>
      <c r="F35" s="260" t="s">
        <v>87</v>
      </c>
      <c r="G35" s="248"/>
    </row>
    <row r="36" spans="1:158" s="74" customFormat="1" ht="10.5" customHeight="1">
      <c r="A36" s="257" t="s">
        <v>156</v>
      </c>
      <c r="B36" s="191" t="s">
        <v>295</v>
      </c>
      <c r="C36" s="201" t="s">
        <v>10</v>
      </c>
      <c r="D36" s="258" t="s">
        <v>1</v>
      </c>
      <c r="E36" s="259">
        <v>3</v>
      </c>
      <c r="F36" s="260" t="s">
        <v>87</v>
      </c>
      <c r="G36" s="248"/>
    </row>
    <row r="37" spans="1:158" ht="10.5" customHeight="1">
      <c r="A37" s="257" t="s">
        <v>157</v>
      </c>
      <c r="B37" s="257" t="s">
        <v>297</v>
      </c>
      <c r="C37" s="261" t="s">
        <v>10</v>
      </c>
      <c r="D37" s="262" t="s">
        <v>1</v>
      </c>
      <c r="E37" s="259">
        <v>3</v>
      </c>
      <c r="F37" s="260" t="s">
        <v>86</v>
      </c>
      <c r="G37" s="205"/>
    </row>
    <row r="38" spans="1:158" ht="10.5" customHeight="1">
      <c r="A38" s="265"/>
      <c r="B38" s="205"/>
      <c r="C38" s="193"/>
      <c r="D38" s="249"/>
      <c r="E38" s="268"/>
      <c r="F38" s="268"/>
      <c r="G38" s="205"/>
    </row>
    <row r="39" spans="1:158" s="42" customFormat="1" ht="10.5" customHeight="1">
      <c r="A39" s="265"/>
      <c r="B39" s="265"/>
      <c r="C39" s="265"/>
      <c r="D39" s="204"/>
      <c r="E39" s="265"/>
      <c r="F39" s="204"/>
      <c r="G39" s="220"/>
    </row>
    <row r="40" spans="1:158" s="42" customFormat="1" ht="10.5" customHeight="1">
      <c r="A40" s="192"/>
      <c r="B40" s="218" t="s">
        <v>74</v>
      </c>
      <c r="C40" s="219"/>
      <c r="D40" s="220"/>
      <c r="E40" s="221"/>
      <c r="F40" s="222" t="s">
        <v>271</v>
      </c>
      <c r="G40" s="220"/>
    </row>
    <row r="41" spans="1:158" s="50" customFormat="1" ht="10.5" customHeight="1">
      <c r="A41" s="193"/>
      <c r="B41" s="223"/>
      <c r="C41" s="219"/>
      <c r="D41" s="224"/>
      <c r="E41" s="225"/>
      <c r="F41" s="225"/>
      <c r="G41" s="228"/>
    </row>
    <row r="42" spans="1:158" s="50" customFormat="1" ht="10.5" customHeight="1">
      <c r="A42" s="193"/>
      <c r="B42" s="226" t="s">
        <v>66</v>
      </c>
      <c r="C42" s="227"/>
      <c r="D42" s="224"/>
      <c r="E42" s="225"/>
      <c r="F42" s="224"/>
      <c r="G42" s="228"/>
    </row>
    <row r="43" spans="1:158" s="50" customFormat="1" ht="10.5" customHeight="1">
      <c r="A43" s="193"/>
      <c r="B43" s="229"/>
      <c r="C43" s="229"/>
      <c r="D43" s="225"/>
      <c r="E43" s="225"/>
      <c r="F43" s="225"/>
      <c r="G43" s="228"/>
    </row>
    <row r="44" spans="1:158" s="50" customFormat="1" ht="10.5" customHeight="1">
      <c r="A44" s="206" t="s">
        <v>121</v>
      </c>
      <c r="B44" s="230" t="s">
        <v>64</v>
      </c>
      <c r="C44" s="231" t="s">
        <v>4</v>
      </c>
      <c r="D44" s="232" t="s">
        <v>67</v>
      </c>
      <c r="E44" s="233" t="s">
        <v>22</v>
      </c>
      <c r="F44" s="234" t="s">
        <v>46</v>
      </c>
      <c r="G44" s="228"/>
    </row>
    <row r="45" spans="1:158" s="50" customFormat="1" ht="10.5" customHeight="1">
      <c r="A45" s="529"/>
      <c r="B45" s="226"/>
      <c r="C45" s="530"/>
      <c r="D45" s="531" t="s">
        <v>63</v>
      </c>
      <c r="E45" s="532"/>
      <c r="F45" s="225" t="s">
        <v>63</v>
      </c>
      <c r="G45" s="228"/>
    </row>
    <row r="46" spans="1:158" s="50" customFormat="1" ht="10.5" customHeight="1">
      <c r="A46" s="235"/>
      <c r="B46" s="236"/>
      <c r="C46" s="237"/>
      <c r="D46" s="238"/>
      <c r="E46" s="207"/>
      <c r="F46" s="239"/>
      <c r="G46" s="228"/>
    </row>
    <row r="47" spans="1:158" s="50" customFormat="1" ht="10.5" customHeight="1">
      <c r="A47" s="235"/>
      <c r="B47" s="533"/>
      <c r="C47" s="237"/>
      <c r="D47" s="238"/>
      <c r="E47" s="207"/>
      <c r="F47" s="239"/>
      <c r="G47" s="228"/>
    </row>
    <row r="48" spans="1:158" s="254" customFormat="1" ht="10.5" customHeight="1">
      <c r="A48" s="257"/>
      <c r="B48" s="244" t="s">
        <v>79</v>
      </c>
      <c r="C48" s="215"/>
      <c r="D48" s="216"/>
      <c r="E48" s="646">
        <f>SUM(E49:E75)</f>
        <v>80</v>
      </c>
      <c r="F48" s="217"/>
      <c r="G48" s="204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/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5"/>
      <c r="EU48" s="255"/>
      <c r="EV48" s="255"/>
      <c r="EW48" s="255"/>
      <c r="EX48" s="255"/>
      <c r="EY48" s="255"/>
      <c r="EZ48" s="255"/>
      <c r="FA48" s="255"/>
      <c r="FB48" s="255"/>
    </row>
    <row r="49" spans="1:158" s="254" customFormat="1" ht="10.5" customHeight="1">
      <c r="A49" s="257" t="s">
        <v>138</v>
      </c>
      <c r="B49" s="191" t="s">
        <v>317</v>
      </c>
      <c r="C49" s="201" t="s">
        <v>305</v>
      </c>
      <c r="D49" s="216" t="s">
        <v>1</v>
      </c>
      <c r="E49" s="246">
        <v>3</v>
      </c>
      <c r="F49" s="217" t="s">
        <v>87</v>
      </c>
      <c r="G49" s="204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</row>
    <row r="50" spans="1:158" s="254" customFormat="1" ht="10.5" customHeight="1">
      <c r="A50" s="257" t="s">
        <v>159</v>
      </c>
      <c r="B50" s="257" t="s">
        <v>29</v>
      </c>
      <c r="C50" s="261" t="s">
        <v>405</v>
      </c>
      <c r="D50" s="262" t="s">
        <v>1</v>
      </c>
      <c r="E50" s="259">
        <v>3</v>
      </c>
      <c r="F50" s="260" t="s">
        <v>87</v>
      </c>
      <c r="G50" s="204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</row>
    <row r="51" spans="1:158" s="254" customFormat="1" ht="10.5" customHeight="1">
      <c r="A51" s="257" t="s">
        <v>195</v>
      </c>
      <c r="B51" s="257" t="s">
        <v>90</v>
      </c>
      <c r="C51" s="261" t="s">
        <v>530</v>
      </c>
      <c r="D51" s="14" t="s">
        <v>1</v>
      </c>
      <c r="E51" s="259">
        <v>3</v>
      </c>
      <c r="F51" s="260" t="s">
        <v>87</v>
      </c>
      <c r="G51" s="204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</row>
    <row r="52" spans="1:158" s="254" customFormat="1" ht="10.5" customHeight="1">
      <c r="A52" s="257" t="s">
        <v>163</v>
      </c>
      <c r="B52" s="257" t="s">
        <v>68</v>
      </c>
      <c r="C52" s="261" t="s">
        <v>528</v>
      </c>
      <c r="D52" s="14" t="s">
        <v>1</v>
      </c>
      <c r="E52" s="259">
        <v>2</v>
      </c>
      <c r="F52" s="260" t="s">
        <v>86</v>
      </c>
      <c r="G52" s="209" t="s">
        <v>513</v>
      </c>
      <c r="H52" s="38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5"/>
      <c r="EF52" s="255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/>
      <c r="EW52" s="255"/>
      <c r="EX52" s="255"/>
      <c r="EY52" s="255"/>
      <c r="EZ52" s="255"/>
      <c r="FA52" s="255"/>
      <c r="FB52" s="255"/>
    </row>
    <row r="53" spans="1:158" s="254" customFormat="1" ht="10.5" customHeight="1">
      <c r="A53" s="257" t="s">
        <v>532</v>
      </c>
      <c r="B53" s="198" t="s">
        <v>324</v>
      </c>
      <c r="C53" s="261" t="s">
        <v>446</v>
      </c>
      <c r="D53" s="14" t="s">
        <v>332</v>
      </c>
      <c r="E53" s="259">
        <v>3</v>
      </c>
      <c r="F53" s="260" t="s">
        <v>87</v>
      </c>
      <c r="G53" s="204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55"/>
      <c r="EB53" s="255"/>
      <c r="EC53" s="255"/>
      <c r="ED53" s="255"/>
      <c r="EE53" s="255"/>
      <c r="EF53" s="255"/>
      <c r="EG53" s="255"/>
      <c r="EH53" s="255"/>
      <c r="EI53" s="255"/>
      <c r="EJ53" s="255"/>
      <c r="EK53" s="255"/>
      <c r="EL53" s="255"/>
      <c r="EM53" s="255"/>
      <c r="EN53" s="255"/>
      <c r="EO53" s="255"/>
      <c r="EP53" s="255"/>
      <c r="EQ53" s="255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</row>
    <row r="54" spans="1:158" s="254" customFormat="1" ht="10.5" customHeight="1">
      <c r="A54" s="257" t="s">
        <v>345</v>
      </c>
      <c r="B54" s="257" t="s">
        <v>337</v>
      </c>
      <c r="C54" s="261" t="s">
        <v>325</v>
      </c>
      <c r="D54" s="14" t="s">
        <v>1</v>
      </c>
      <c r="E54" s="259">
        <v>4</v>
      </c>
      <c r="F54" s="260" t="s">
        <v>86</v>
      </c>
      <c r="G54" s="204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</row>
    <row r="55" spans="1:158" ht="10.5" customHeight="1">
      <c r="A55" s="257" t="s">
        <v>170</v>
      </c>
      <c r="B55" s="212" t="s">
        <v>69</v>
      </c>
      <c r="C55" s="213" t="s">
        <v>320</v>
      </c>
      <c r="D55" s="78" t="s">
        <v>1</v>
      </c>
      <c r="E55" s="250">
        <v>3</v>
      </c>
      <c r="F55" s="211" t="s">
        <v>87</v>
      </c>
      <c r="G55" s="205"/>
      <c r="FB55" s="253"/>
    </row>
    <row r="56" spans="1:158" ht="10.5" customHeight="1">
      <c r="A56" s="257" t="s">
        <v>416</v>
      </c>
      <c r="B56" s="212" t="s">
        <v>417</v>
      </c>
      <c r="C56" s="213" t="s">
        <v>418</v>
      </c>
      <c r="D56" s="78" t="s">
        <v>1</v>
      </c>
      <c r="E56" s="250">
        <v>3</v>
      </c>
      <c r="F56" s="211" t="s">
        <v>87</v>
      </c>
      <c r="G56" s="205"/>
      <c r="FB56" s="253"/>
    </row>
    <row r="57" spans="1:158" ht="10.5" customHeight="1">
      <c r="A57" s="257" t="s">
        <v>160</v>
      </c>
      <c r="B57" s="251" t="s">
        <v>30</v>
      </c>
      <c r="C57" s="261" t="s">
        <v>406</v>
      </c>
      <c r="D57" s="14" t="s">
        <v>1</v>
      </c>
      <c r="E57" s="259">
        <v>3</v>
      </c>
      <c r="F57" s="260" t="s">
        <v>87</v>
      </c>
      <c r="G57" s="205"/>
      <c r="FB57" s="253"/>
    </row>
    <row r="58" spans="1:158" ht="10.5" customHeight="1">
      <c r="A58" s="257" t="s">
        <v>196</v>
      </c>
      <c r="B58" s="197" t="s">
        <v>267</v>
      </c>
      <c r="C58" s="261" t="s">
        <v>197</v>
      </c>
      <c r="D58" s="262" t="s">
        <v>0</v>
      </c>
      <c r="E58" s="259">
        <v>4</v>
      </c>
      <c r="F58" s="260" t="s">
        <v>86</v>
      </c>
      <c r="G58" s="205"/>
      <c r="FB58" s="253"/>
    </row>
    <row r="59" spans="1:158" ht="10.5" customHeight="1">
      <c r="A59" s="257" t="s">
        <v>428</v>
      </c>
      <c r="B59" s="197" t="s">
        <v>429</v>
      </c>
      <c r="C59" s="261" t="s">
        <v>427</v>
      </c>
      <c r="D59" s="262" t="s">
        <v>1</v>
      </c>
      <c r="E59" s="259">
        <v>4</v>
      </c>
      <c r="F59" s="260" t="s">
        <v>86</v>
      </c>
      <c r="G59" s="205"/>
      <c r="FB59" s="253"/>
    </row>
    <row r="60" spans="1:158" s="254" customFormat="1" ht="10.5" customHeight="1">
      <c r="A60" s="12" t="s">
        <v>461</v>
      </c>
      <c r="B60" s="257" t="s">
        <v>480</v>
      </c>
      <c r="C60" s="261" t="s">
        <v>434</v>
      </c>
      <c r="D60" s="14" t="s">
        <v>1</v>
      </c>
      <c r="E60" s="69">
        <v>3</v>
      </c>
      <c r="F60" s="21" t="s">
        <v>87</v>
      </c>
      <c r="G60" s="204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  <c r="FB60" s="255"/>
    </row>
    <row r="61" spans="1:158" s="254" customFormat="1" ht="10.5" customHeight="1">
      <c r="A61" s="12" t="s">
        <v>502</v>
      </c>
      <c r="B61" s="257" t="s">
        <v>556</v>
      </c>
      <c r="C61" s="261" t="s">
        <v>576</v>
      </c>
      <c r="D61" s="14" t="s">
        <v>1</v>
      </c>
      <c r="E61" s="69">
        <v>2</v>
      </c>
      <c r="F61" s="21" t="s">
        <v>87</v>
      </c>
      <c r="G61" s="204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5"/>
      <c r="DM61" s="255"/>
      <c r="DN61" s="255"/>
      <c r="DO61" s="255"/>
      <c r="DP61" s="255"/>
      <c r="DQ61" s="255"/>
      <c r="DR61" s="255"/>
      <c r="DS61" s="255"/>
      <c r="DT61" s="255"/>
      <c r="DU61" s="255"/>
      <c r="DV61" s="255"/>
      <c r="DW61" s="255"/>
      <c r="DX61" s="255"/>
      <c r="DY61" s="255"/>
      <c r="DZ61" s="255"/>
      <c r="EA61" s="255"/>
      <c r="EB61" s="255"/>
      <c r="EC61" s="255"/>
      <c r="ED61" s="255"/>
      <c r="EE61" s="255"/>
      <c r="EF61" s="255"/>
      <c r="EG61" s="255"/>
      <c r="EH61" s="255"/>
      <c r="EI61" s="255"/>
      <c r="EJ61" s="255"/>
      <c r="EK61" s="255"/>
      <c r="EL61" s="255"/>
      <c r="EM61" s="255"/>
      <c r="EN61" s="255"/>
      <c r="EO61" s="255"/>
      <c r="EP61" s="255"/>
      <c r="EQ61" s="255"/>
      <c r="ER61" s="255"/>
      <c r="ES61" s="255"/>
      <c r="ET61" s="255"/>
      <c r="EU61" s="255"/>
      <c r="EV61" s="255"/>
      <c r="EW61" s="255"/>
      <c r="EX61" s="255"/>
      <c r="EY61" s="255"/>
      <c r="EZ61" s="255"/>
      <c r="FA61" s="255"/>
      <c r="FB61" s="255"/>
    </row>
    <row r="62" spans="1:158" s="254" customFormat="1" ht="10.5" customHeight="1">
      <c r="A62" s="257" t="s">
        <v>283</v>
      </c>
      <c r="B62" s="199" t="s">
        <v>413</v>
      </c>
      <c r="C62" s="261" t="s">
        <v>31</v>
      </c>
      <c r="D62" s="262" t="s">
        <v>1</v>
      </c>
      <c r="E62" s="259">
        <v>3</v>
      </c>
      <c r="F62" s="260" t="s">
        <v>87</v>
      </c>
      <c r="G62" s="204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5"/>
      <c r="DX62" s="255"/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  <c r="EY62" s="255"/>
      <c r="EZ62" s="255"/>
      <c r="FA62" s="255"/>
      <c r="FB62" s="255"/>
    </row>
    <row r="63" spans="1:158" s="254" customFormat="1" ht="10.5" customHeight="1">
      <c r="A63" s="257" t="s">
        <v>161</v>
      </c>
      <c r="B63" s="257" t="s">
        <v>91</v>
      </c>
      <c r="C63" s="261" t="s">
        <v>62</v>
      </c>
      <c r="D63" s="262" t="s">
        <v>1</v>
      </c>
      <c r="E63" s="259">
        <v>3</v>
      </c>
      <c r="F63" s="260" t="s">
        <v>86</v>
      </c>
      <c r="G63" s="204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  <c r="DN63" s="255"/>
      <c r="DO63" s="255"/>
      <c r="DP63" s="255"/>
      <c r="DQ63" s="255"/>
      <c r="DR63" s="255"/>
      <c r="DS63" s="255"/>
      <c r="DT63" s="255"/>
      <c r="DU63" s="255"/>
      <c r="DV63" s="255"/>
      <c r="DW63" s="255"/>
      <c r="DX63" s="255"/>
      <c r="DY63" s="255"/>
      <c r="DZ63" s="255"/>
      <c r="EA63" s="255"/>
      <c r="EB63" s="255"/>
      <c r="EC63" s="255"/>
      <c r="ED63" s="255"/>
      <c r="EE63" s="255"/>
      <c r="EF63" s="255"/>
      <c r="EG63" s="255"/>
      <c r="EH63" s="255"/>
      <c r="EI63" s="255"/>
      <c r="EJ63" s="255"/>
      <c r="EK63" s="255"/>
      <c r="EL63" s="255"/>
      <c r="EM63" s="255"/>
      <c r="EN63" s="255"/>
      <c r="EO63" s="255"/>
      <c r="EP63" s="255"/>
      <c r="EQ63" s="255"/>
      <c r="ER63" s="255"/>
      <c r="ES63" s="255"/>
      <c r="ET63" s="255"/>
      <c r="EU63" s="255"/>
      <c r="EV63" s="255"/>
      <c r="EW63" s="255"/>
      <c r="EX63" s="255"/>
      <c r="EY63" s="255"/>
      <c r="EZ63" s="255"/>
      <c r="FA63" s="255"/>
      <c r="FB63" s="255"/>
    </row>
    <row r="64" spans="1:158" ht="10.5" customHeight="1">
      <c r="A64" s="257" t="s">
        <v>140</v>
      </c>
      <c r="B64" s="191" t="s">
        <v>414</v>
      </c>
      <c r="C64" s="184" t="s">
        <v>411</v>
      </c>
      <c r="D64" s="258" t="s">
        <v>1</v>
      </c>
      <c r="E64" s="259">
        <v>2</v>
      </c>
      <c r="F64" s="260" t="s">
        <v>87</v>
      </c>
      <c r="G64" s="205"/>
      <c r="FB64" s="253"/>
    </row>
    <row r="65" spans="1:158" s="254" customFormat="1" ht="10.5" customHeight="1">
      <c r="A65" s="257" t="s">
        <v>171</v>
      </c>
      <c r="B65" s="203" t="s">
        <v>409</v>
      </c>
      <c r="C65" s="184" t="s">
        <v>410</v>
      </c>
      <c r="D65" s="262" t="s">
        <v>1</v>
      </c>
      <c r="E65" s="259">
        <v>2</v>
      </c>
      <c r="F65" s="260" t="s">
        <v>86</v>
      </c>
      <c r="G65" s="204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</row>
    <row r="66" spans="1:158" s="254" customFormat="1" ht="9">
      <c r="A66" s="257" t="s">
        <v>158</v>
      </c>
      <c r="B66" s="647" t="s">
        <v>546</v>
      </c>
      <c r="C66" s="261" t="s">
        <v>403</v>
      </c>
      <c r="D66" s="262" t="s">
        <v>1</v>
      </c>
      <c r="E66" s="259">
        <v>3</v>
      </c>
      <c r="F66" s="260" t="s">
        <v>87</v>
      </c>
      <c r="G66" s="204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5"/>
      <c r="DU66" s="255"/>
      <c r="DV66" s="255"/>
      <c r="DW66" s="255"/>
      <c r="DX66" s="255"/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</row>
    <row r="67" spans="1:158" s="254" customFormat="1" ht="10.5" customHeight="1">
      <c r="A67" s="257" t="s">
        <v>165</v>
      </c>
      <c r="B67" s="257" t="s">
        <v>57</v>
      </c>
      <c r="C67" s="261" t="s">
        <v>31</v>
      </c>
      <c r="D67" s="262" t="s">
        <v>1</v>
      </c>
      <c r="E67" s="259">
        <v>3</v>
      </c>
      <c r="F67" s="260" t="s">
        <v>86</v>
      </c>
      <c r="G67" s="204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5"/>
      <c r="DU67" s="255"/>
      <c r="DV67" s="255"/>
      <c r="DW67" s="255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  <c r="FB67" s="255"/>
    </row>
    <row r="68" spans="1:158" s="254" customFormat="1" ht="10.5" customHeight="1">
      <c r="A68" s="12" t="s">
        <v>542</v>
      </c>
      <c r="B68" s="257" t="s">
        <v>537</v>
      </c>
      <c r="C68" s="261" t="s">
        <v>535</v>
      </c>
      <c r="D68" s="14" t="s">
        <v>1</v>
      </c>
      <c r="E68" s="69">
        <v>3</v>
      </c>
      <c r="F68" s="21" t="s">
        <v>87</v>
      </c>
      <c r="G68" s="204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  <c r="DL68" s="255"/>
      <c r="DM68" s="255"/>
      <c r="DN68" s="255"/>
      <c r="DO68" s="255"/>
      <c r="DP68" s="255"/>
      <c r="DQ68" s="255"/>
      <c r="DR68" s="255"/>
      <c r="DS68" s="255"/>
      <c r="DT68" s="255"/>
      <c r="DU68" s="255"/>
      <c r="DV68" s="255"/>
      <c r="DW68" s="255"/>
      <c r="DX68" s="255"/>
      <c r="DY68" s="255"/>
      <c r="DZ68" s="255"/>
      <c r="EA68" s="255"/>
      <c r="EB68" s="255"/>
      <c r="EC68" s="255"/>
      <c r="ED68" s="255"/>
      <c r="EE68" s="255"/>
      <c r="EF68" s="255"/>
      <c r="EG68" s="255"/>
      <c r="EH68" s="255"/>
      <c r="EI68" s="255"/>
      <c r="EJ68" s="255"/>
      <c r="EK68" s="255"/>
      <c r="EL68" s="255"/>
      <c r="EM68" s="255"/>
      <c r="EN68" s="255"/>
      <c r="EO68" s="255"/>
      <c r="EP68" s="255"/>
      <c r="EQ68" s="255"/>
      <c r="ER68" s="255"/>
      <c r="ES68" s="255"/>
      <c r="ET68" s="255"/>
      <c r="EU68" s="255"/>
      <c r="EV68" s="255"/>
      <c r="EW68" s="255"/>
      <c r="EX68" s="255"/>
      <c r="EY68" s="255"/>
      <c r="EZ68" s="255"/>
      <c r="FA68" s="255"/>
      <c r="FB68" s="255"/>
    </row>
    <row r="69" spans="1:158" ht="10.5" customHeight="1">
      <c r="A69" s="257" t="s">
        <v>198</v>
      </c>
      <c r="B69" s="257" t="s">
        <v>81</v>
      </c>
      <c r="C69" s="261" t="s">
        <v>62</v>
      </c>
      <c r="D69" s="262" t="s">
        <v>0</v>
      </c>
      <c r="E69" s="259">
        <v>3</v>
      </c>
      <c r="F69" s="260" t="s">
        <v>87</v>
      </c>
      <c r="G69" s="205"/>
    </row>
    <row r="70" spans="1:158" ht="10.5" customHeight="1">
      <c r="A70" s="257" t="s">
        <v>154</v>
      </c>
      <c r="B70" s="257" t="s">
        <v>260</v>
      </c>
      <c r="C70" s="261" t="s">
        <v>207</v>
      </c>
      <c r="D70" s="262" t="s">
        <v>1</v>
      </c>
      <c r="E70" s="259">
        <v>3</v>
      </c>
      <c r="F70" s="260" t="s">
        <v>86</v>
      </c>
      <c r="G70" s="204"/>
    </row>
    <row r="71" spans="1:158" ht="10.5" customHeight="1">
      <c r="A71" s="257" t="s">
        <v>156</v>
      </c>
      <c r="B71" s="191" t="s">
        <v>295</v>
      </c>
      <c r="C71" s="201" t="s">
        <v>10</v>
      </c>
      <c r="D71" s="258" t="s">
        <v>1</v>
      </c>
      <c r="E71" s="259">
        <v>3</v>
      </c>
      <c r="F71" s="260" t="s">
        <v>87</v>
      </c>
      <c r="G71" s="204"/>
    </row>
    <row r="72" spans="1:158" ht="10.5" customHeight="1">
      <c r="A72" s="257" t="s">
        <v>157</v>
      </c>
      <c r="B72" s="257" t="s">
        <v>297</v>
      </c>
      <c r="C72" s="261" t="s">
        <v>10</v>
      </c>
      <c r="D72" s="262" t="s">
        <v>1</v>
      </c>
      <c r="E72" s="259">
        <v>3</v>
      </c>
      <c r="F72" s="260" t="s">
        <v>86</v>
      </c>
      <c r="G72" s="204"/>
    </row>
    <row r="73" spans="1:158" ht="10.5" customHeight="1">
      <c r="A73" s="257" t="s">
        <v>422</v>
      </c>
      <c r="B73" s="257" t="s">
        <v>421</v>
      </c>
      <c r="C73" s="261" t="s">
        <v>419</v>
      </c>
      <c r="D73" s="262" t="s">
        <v>1</v>
      </c>
      <c r="E73" s="259">
        <v>3</v>
      </c>
      <c r="F73" s="260" t="s">
        <v>86</v>
      </c>
      <c r="G73" s="204"/>
    </row>
    <row r="74" spans="1:158" ht="10.5" customHeight="1">
      <c r="A74" s="257" t="s">
        <v>147</v>
      </c>
      <c r="B74" s="257" t="s">
        <v>252</v>
      </c>
      <c r="C74" s="261" t="s">
        <v>329</v>
      </c>
      <c r="D74" s="262" t="s">
        <v>1</v>
      </c>
      <c r="E74" s="259">
        <v>3</v>
      </c>
      <c r="F74" s="260" t="s">
        <v>86</v>
      </c>
      <c r="G74" s="205"/>
    </row>
    <row r="75" spans="1:158" ht="10.5" customHeight="1">
      <c r="A75" s="257" t="s">
        <v>162</v>
      </c>
      <c r="B75" s="257" t="s">
        <v>113</v>
      </c>
      <c r="C75" s="201" t="s">
        <v>114</v>
      </c>
      <c r="D75" s="262" t="s">
        <v>1</v>
      </c>
      <c r="E75" s="259">
        <v>3</v>
      </c>
      <c r="F75" s="260" t="s">
        <v>86</v>
      </c>
      <c r="G75" s="205"/>
    </row>
    <row r="76" spans="1:158" ht="10.5" customHeight="1">
      <c r="A76" s="265"/>
      <c r="B76" s="205"/>
      <c r="C76" s="193"/>
      <c r="D76" s="249"/>
      <c r="E76" s="268"/>
      <c r="F76" s="268"/>
      <c r="G76" s="205"/>
    </row>
    <row r="77" spans="1:158" ht="10.5" customHeight="1">
      <c r="A77" s="265"/>
      <c r="B77" s="248" t="s">
        <v>177</v>
      </c>
      <c r="C77" s="248"/>
      <c r="D77" s="248"/>
      <c r="E77" s="248"/>
      <c r="F77" s="248"/>
      <c r="G77" s="205"/>
    </row>
    <row r="78" spans="1:158" ht="10.5" customHeight="1">
      <c r="A78" s="265"/>
      <c r="B78" s="252" t="s">
        <v>178</v>
      </c>
      <c r="C78" s="248"/>
      <c r="D78" s="248"/>
      <c r="E78" s="248"/>
      <c r="F78" s="248"/>
      <c r="G78" s="205"/>
    </row>
    <row r="79" spans="1:158" ht="10.5" customHeight="1">
      <c r="A79" s="265"/>
      <c r="B79" s="252" t="s">
        <v>179</v>
      </c>
      <c r="C79" s="248"/>
      <c r="D79" s="248"/>
      <c r="E79" s="248"/>
      <c r="F79" s="248"/>
      <c r="G79" s="205"/>
    </row>
    <row r="80" spans="1:158" ht="10.5" customHeight="1">
      <c r="A80" s="265"/>
      <c r="B80" s="265"/>
      <c r="C80" s="204"/>
      <c r="D80" s="205"/>
      <c r="E80" s="205"/>
      <c r="F80" s="194"/>
      <c r="G80" s="205"/>
    </row>
    <row r="81" spans="1:6" ht="10.5" customHeight="1">
      <c r="A81" s="265"/>
      <c r="B81" s="265"/>
      <c r="C81" s="204"/>
      <c r="D81" s="205"/>
      <c r="E81" s="205"/>
      <c r="F81" s="194"/>
    </row>
    <row r="82" spans="1:6" ht="10.5" customHeight="1">
      <c r="A82" s="265"/>
      <c r="B82" s="265"/>
      <c r="C82" s="204"/>
      <c r="D82" s="205"/>
      <c r="E82" s="205"/>
      <c r="F82" s="194"/>
    </row>
    <row r="83" spans="1:6" ht="10.5" customHeight="1">
      <c r="A83" s="255"/>
      <c r="B83" s="255"/>
      <c r="D83" s="13"/>
      <c r="F83" s="37"/>
    </row>
    <row r="84" spans="1:6" ht="10.5" customHeight="1">
      <c r="A84" s="255"/>
      <c r="B84" s="255"/>
      <c r="D84" s="13"/>
      <c r="F84" s="37"/>
    </row>
    <row r="85" spans="1:6" ht="10.5" customHeight="1">
      <c r="A85" s="255"/>
      <c r="B85" s="255"/>
      <c r="D85" s="13"/>
      <c r="F85" s="37"/>
    </row>
    <row r="86" spans="1:6" ht="10.5" customHeight="1">
      <c r="B86" s="255"/>
      <c r="D86" s="13"/>
      <c r="F86" s="37"/>
    </row>
    <row r="87" spans="1:6" ht="10.5" customHeight="1">
      <c r="B87" s="255"/>
      <c r="D87" s="13"/>
      <c r="F87" s="37"/>
    </row>
    <row r="88" spans="1:6" ht="10.5" customHeight="1">
      <c r="B88" s="255"/>
      <c r="D88" s="13"/>
      <c r="F88" s="37"/>
    </row>
    <row r="89" spans="1:6" ht="10.5" customHeight="1">
      <c r="B89" s="255"/>
      <c r="D89" s="13"/>
      <c r="F89" s="37"/>
    </row>
    <row r="90" spans="1:6" ht="10.5" customHeight="1">
      <c r="B90" s="255"/>
      <c r="D90" s="13"/>
      <c r="F90" s="37"/>
    </row>
    <row r="91" spans="1:6" ht="10.5" customHeight="1">
      <c r="B91" s="255"/>
      <c r="D91" s="13"/>
      <c r="F91" s="37"/>
    </row>
    <row r="92" spans="1:6" ht="10.5" customHeight="1">
      <c r="B92" s="255"/>
      <c r="D92" s="13"/>
      <c r="F92" s="37"/>
    </row>
    <row r="93" spans="1:6" ht="10.5" customHeight="1">
      <c r="B93" s="255"/>
      <c r="D93" s="13"/>
      <c r="F93" s="37"/>
    </row>
    <row r="94" spans="1:6" ht="10.5" customHeight="1">
      <c r="B94" s="255"/>
      <c r="D94" s="13"/>
      <c r="F94" s="37"/>
    </row>
    <row r="95" spans="1:6" ht="10.5" customHeight="1">
      <c r="B95" s="255"/>
      <c r="D95" s="13"/>
      <c r="F95" s="37"/>
    </row>
    <row r="96" spans="1:6" ht="10.5" customHeight="1">
      <c r="B96" s="255"/>
      <c r="D96" s="13"/>
      <c r="F96" s="37"/>
    </row>
    <row r="97" spans="2:6" ht="10.5" customHeight="1">
      <c r="B97" s="255"/>
      <c r="D97" s="13"/>
      <c r="F97" s="37"/>
    </row>
    <row r="98" spans="2:6" ht="10.5" customHeight="1">
      <c r="B98" s="255"/>
      <c r="D98" s="13"/>
      <c r="F98" s="37"/>
    </row>
    <row r="99" spans="2:6" ht="10.5" customHeight="1">
      <c r="B99" s="255"/>
      <c r="D99" s="13"/>
      <c r="F99" s="37"/>
    </row>
    <row r="100" spans="2:6" ht="10.5" customHeight="1">
      <c r="B100" s="255"/>
      <c r="D100" s="13"/>
      <c r="F100" s="37"/>
    </row>
    <row r="101" spans="2:6" ht="10.5" customHeight="1">
      <c r="B101" s="255"/>
      <c r="D101" s="13"/>
      <c r="F101" s="37"/>
    </row>
    <row r="102" spans="2:6" ht="10.5" customHeight="1">
      <c r="B102" s="255"/>
      <c r="D102" s="13"/>
      <c r="F102" s="37"/>
    </row>
    <row r="103" spans="2:6" ht="10.5" customHeight="1">
      <c r="B103" s="255"/>
      <c r="D103" s="13"/>
      <c r="F103" s="37"/>
    </row>
    <row r="104" spans="2:6" ht="10.5" customHeight="1">
      <c r="B104" s="255"/>
      <c r="D104" s="13"/>
      <c r="F104" s="37"/>
    </row>
    <row r="105" spans="2:6" ht="10.5" customHeight="1">
      <c r="B105" s="255"/>
      <c r="D105" s="13"/>
      <c r="F105" s="37"/>
    </row>
    <row r="106" spans="2:6" ht="10.5" customHeight="1">
      <c r="B106" s="255"/>
      <c r="D106" s="13"/>
      <c r="F106" s="37"/>
    </row>
    <row r="107" spans="2:6" ht="10.5" customHeight="1">
      <c r="B107" s="255"/>
      <c r="D107" s="13"/>
      <c r="F107" s="37"/>
    </row>
    <row r="108" spans="2:6" ht="10.5" customHeight="1">
      <c r="B108" s="255"/>
      <c r="D108" s="13"/>
      <c r="F108" s="37"/>
    </row>
    <row r="109" spans="2:6" ht="10.5" customHeight="1">
      <c r="B109" s="255"/>
      <c r="D109" s="13"/>
      <c r="F109" s="37"/>
    </row>
    <row r="110" spans="2:6" ht="10.5" customHeight="1">
      <c r="B110" s="255"/>
      <c r="D110" s="13"/>
      <c r="F110" s="37"/>
    </row>
    <row r="111" spans="2:6" ht="10.5" customHeight="1">
      <c r="B111" s="255"/>
      <c r="D111" s="13"/>
      <c r="F111" s="37"/>
    </row>
    <row r="112" spans="2:6" ht="10.5" customHeight="1">
      <c r="B112" s="255"/>
      <c r="D112" s="13"/>
      <c r="F112" s="37"/>
    </row>
    <row r="113" spans="2:6" ht="10.5" customHeight="1">
      <c r="B113" s="255"/>
      <c r="D113" s="13"/>
      <c r="F113" s="37"/>
    </row>
    <row r="114" spans="2:6" ht="10.5" customHeight="1">
      <c r="B114" s="255"/>
      <c r="D114" s="13"/>
      <c r="F114" s="37"/>
    </row>
    <row r="115" spans="2:6" ht="10.5" customHeight="1">
      <c r="B115" s="255"/>
      <c r="D115" s="13"/>
      <c r="F115" s="37"/>
    </row>
    <row r="116" spans="2:6" ht="10.5" customHeight="1">
      <c r="B116" s="255"/>
      <c r="D116" s="13"/>
      <c r="F116" s="37"/>
    </row>
    <row r="117" spans="2:6" ht="10.5" customHeight="1">
      <c r="B117" s="255"/>
      <c r="D117" s="13"/>
      <c r="F117" s="37"/>
    </row>
    <row r="118" spans="2:6" ht="10.5" customHeight="1">
      <c r="B118" s="255"/>
      <c r="D118" s="13"/>
      <c r="F118" s="37"/>
    </row>
    <row r="119" spans="2:6" ht="10.5" customHeight="1">
      <c r="B119" s="255"/>
      <c r="D119" s="13"/>
      <c r="F119" s="37"/>
    </row>
    <row r="120" spans="2:6" ht="10.5" customHeight="1">
      <c r="B120" s="255"/>
      <c r="D120" s="13"/>
      <c r="F120" s="37"/>
    </row>
    <row r="121" spans="2:6" ht="10.5" customHeight="1">
      <c r="B121" s="255"/>
      <c r="D121" s="13"/>
      <c r="F121" s="37"/>
    </row>
    <row r="122" spans="2:6" ht="10.5" customHeight="1">
      <c r="B122" s="255"/>
      <c r="D122" s="13"/>
      <c r="F122" s="37"/>
    </row>
    <row r="123" spans="2:6" ht="10.5" customHeight="1">
      <c r="B123" s="255"/>
      <c r="D123" s="13"/>
      <c r="F123" s="37"/>
    </row>
    <row r="124" spans="2:6" ht="10.5" customHeight="1">
      <c r="B124" s="255"/>
      <c r="D124" s="13"/>
      <c r="F124" s="37"/>
    </row>
    <row r="125" spans="2:6" ht="10.5" customHeight="1">
      <c r="B125" s="255"/>
      <c r="D125" s="13"/>
      <c r="F125" s="37"/>
    </row>
    <row r="126" spans="2:6" ht="10.5" customHeight="1">
      <c r="B126" s="255"/>
      <c r="D126" s="13"/>
      <c r="F126" s="37"/>
    </row>
    <row r="127" spans="2:6" ht="10.5" customHeight="1">
      <c r="B127" s="255"/>
      <c r="D127" s="13"/>
      <c r="F127" s="37"/>
    </row>
    <row r="128" spans="2:6" ht="10.5" customHeight="1">
      <c r="B128" s="255"/>
      <c r="D128" s="13"/>
      <c r="F128" s="37"/>
    </row>
    <row r="129" spans="2:6" ht="10.5" customHeight="1">
      <c r="B129" s="255"/>
      <c r="D129" s="13"/>
      <c r="F129" s="37"/>
    </row>
    <row r="130" spans="2:6" ht="10.5" customHeight="1">
      <c r="B130" s="255"/>
      <c r="D130" s="13"/>
      <c r="F130" s="37"/>
    </row>
    <row r="131" spans="2:6" ht="10.5" customHeight="1">
      <c r="B131" s="255"/>
      <c r="D131" s="13"/>
      <c r="F131" s="37"/>
    </row>
    <row r="132" spans="2:6" ht="10.5" customHeight="1">
      <c r="B132" s="255"/>
      <c r="D132" s="13"/>
      <c r="F132" s="37"/>
    </row>
    <row r="133" spans="2:6" ht="10.5" customHeight="1">
      <c r="B133" s="255"/>
      <c r="D133" s="13"/>
      <c r="F133" s="37"/>
    </row>
    <row r="134" spans="2:6" ht="10.5" customHeight="1">
      <c r="B134" s="255"/>
      <c r="D134" s="13"/>
      <c r="F134" s="37"/>
    </row>
    <row r="135" spans="2:6" ht="10.5" customHeight="1">
      <c r="B135" s="255"/>
      <c r="D135" s="13"/>
      <c r="F135" s="37"/>
    </row>
    <row r="136" spans="2:6" ht="10.5" customHeight="1">
      <c r="B136" s="255"/>
      <c r="D136" s="13"/>
      <c r="F136" s="37"/>
    </row>
    <row r="137" spans="2:6" ht="10.5" customHeight="1">
      <c r="B137" s="255"/>
      <c r="D137" s="13"/>
      <c r="F137" s="37"/>
    </row>
    <row r="138" spans="2:6" ht="10.5" customHeight="1">
      <c r="B138" s="255"/>
      <c r="D138" s="13"/>
      <c r="F138" s="37"/>
    </row>
    <row r="139" spans="2:6" ht="10.5" customHeight="1">
      <c r="B139" s="255"/>
      <c r="D139" s="13"/>
      <c r="F139" s="37"/>
    </row>
    <row r="140" spans="2:6" ht="10.5" customHeight="1">
      <c r="B140" s="255"/>
      <c r="D140" s="13"/>
      <c r="F140" s="37"/>
    </row>
    <row r="141" spans="2:6" ht="10.5" customHeight="1">
      <c r="B141" s="255"/>
      <c r="D141" s="13"/>
      <c r="F141" s="37"/>
    </row>
    <row r="142" spans="2:6" ht="10.5" customHeight="1">
      <c r="B142" s="255"/>
      <c r="D142" s="13"/>
      <c r="F142" s="37"/>
    </row>
    <row r="143" spans="2:6" ht="10.5" customHeight="1">
      <c r="B143" s="255"/>
      <c r="D143" s="13"/>
      <c r="F143" s="37"/>
    </row>
    <row r="144" spans="2:6" ht="10.5" customHeight="1">
      <c r="B144" s="255"/>
      <c r="D144" s="13"/>
      <c r="F144" s="37"/>
    </row>
    <row r="145" spans="2:6" ht="10.5" customHeight="1">
      <c r="B145" s="255"/>
      <c r="D145" s="13"/>
      <c r="F145" s="37"/>
    </row>
    <row r="146" spans="2:6" ht="10.5" customHeight="1">
      <c r="B146" s="255"/>
      <c r="D146" s="13"/>
      <c r="F146" s="37"/>
    </row>
    <row r="147" spans="2:6" ht="10.5" customHeight="1">
      <c r="B147" s="255"/>
      <c r="D147" s="13"/>
      <c r="F147" s="37"/>
    </row>
    <row r="148" spans="2:6" ht="10.5" customHeight="1">
      <c r="B148" s="255"/>
      <c r="D148" s="13"/>
      <c r="F148" s="37"/>
    </row>
    <row r="149" spans="2:6" ht="10.5" customHeight="1">
      <c r="B149" s="255"/>
      <c r="D149" s="13"/>
      <c r="F149" s="37"/>
    </row>
    <row r="150" spans="2:6" ht="10.5" customHeight="1">
      <c r="B150" s="255"/>
      <c r="D150" s="13"/>
      <c r="F150" s="37"/>
    </row>
    <row r="151" spans="2:6" ht="10.5" customHeight="1">
      <c r="B151" s="255"/>
      <c r="D151" s="13"/>
      <c r="F151" s="37"/>
    </row>
    <row r="152" spans="2:6" ht="10.5" customHeight="1">
      <c r="B152" s="255"/>
      <c r="D152" s="13"/>
      <c r="F152" s="37"/>
    </row>
    <row r="153" spans="2:6" ht="10.5" customHeight="1">
      <c r="B153" s="255"/>
      <c r="D153" s="13"/>
      <c r="F153" s="37"/>
    </row>
    <row r="154" spans="2:6" ht="10.5" customHeight="1">
      <c r="B154" s="255"/>
      <c r="D154" s="13"/>
      <c r="F154" s="37"/>
    </row>
    <row r="155" spans="2:6" ht="10.5" customHeight="1">
      <c r="B155" s="255"/>
      <c r="D155" s="13"/>
      <c r="F155" s="37"/>
    </row>
    <row r="156" spans="2:6" ht="10.5" customHeight="1">
      <c r="B156" s="255"/>
      <c r="D156" s="13"/>
      <c r="F156" s="37"/>
    </row>
    <row r="157" spans="2:6" ht="10.5" customHeight="1">
      <c r="B157" s="255"/>
      <c r="D157" s="13"/>
      <c r="F157" s="37"/>
    </row>
    <row r="158" spans="2:6" ht="10.5" customHeight="1">
      <c r="B158" s="255"/>
      <c r="D158" s="13"/>
      <c r="F158" s="37"/>
    </row>
    <row r="159" spans="2:6" ht="10.5" customHeight="1">
      <c r="B159" s="255"/>
      <c r="D159" s="13"/>
      <c r="F159" s="37"/>
    </row>
    <row r="160" spans="2:6" ht="10.5" customHeight="1">
      <c r="B160" s="255"/>
      <c r="D160" s="13"/>
      <c r="F160" s="37"/>
    </row>
    <row r="161" spans="2:6" ht="10.5" customHeight="1">
      <c r="B161" s="255"/>
      <c r="D161" s="13"/>
      <c r="F161" s="37"/>
    </row>
    <row r="162" spans="2:6" ht="10.5" customHeight="1">
      <c r="B162" s="255"/>
      <c r="D162" s="13"/>
      <c r="F162" s="37"/>
    </row>
    <row r="163" spans="2:6" ht="10.5" customHeight="1">
      <c r="B163" s="255"/>
      <c r="D163" s="13"/>
      <c r="F163" s="37"/>
    </row>
    <row r="164" spans="2:6" ht="10.5" customHeight="1">
      <c r="B164" s="255"/>
      <c r="D164" s="13"/>
      <c r="F164" s="37"/>
    </row>
    <row r="165" spans="2:6" ht="10.5" customHeight="1">
      <c r="B165" s="255"/>
      <c r="D165" s="13"/>
      <c r="F165" s="37"/>
    </row>
    <row r="166" spans="2:6" ht="10.5" customHeight="1">
      <c r="B166" s="255"/>
      <c r="D166" s="13"/>
      <c r="F166" s="37"/>
    </row>
    <row r="167" spans="2:6" ht="10.5" customHeight="1">
      <c r="B167" s="255"/>
      <c r="D167" s="13"/>
      <c r="F167" s="37"/>
    </row>
    <row r="168" spans="2:6" ht="10.5" customHeight="1">
      <c r="B168" s="255"/>
      <c r="D168" s="13"/>
      <c r="F168" s="37"/>
    </row>
    <row r="169" spans="2:6" ht="10.5" customHeight="1">
      <c r="B169" s="255"/>
      <c r="D169" s="13"/>
      <c r="F169" s="37"/>
    </row>
    <row r="170" spans="2:6" ht="10.5" customHeight="1">
      <c r="B170" s="255"/>
      <c r="D170" s="13"/>
      <c r="F170" s="37"/>
    </row>
    <row r="171" spans="2:6" ht="10.5" customHeight="1">
      <c r="B171" s="255"/>
      <c r="D171" s="13"/>
      <c r="F171" s="37"/>
    </row>
    <row r="172" spans="2:6" ht="10.5" customHeight="1">
      <c r="B172" s="255"/>
      <c r="D172" s="13"/>
      <c r="F172" s="37"/>
    </row>
    <row r="173" spans="2:6" ht="10.5" customHeight="1">
      <c r="B173" s="255"/>
      <c r="D173" s="13"/>
      <c r="F173" s="37"/>
    </row>
    <row r="174" spans="2:6" ht="10.5" customHeight="1">
      <c r="B174" s="255"/>
      <c r="D174" s="13"/>
      <c r="F174" s="37"/>
    </row>
    <row r="175" spans="2:6" ht="10.5" customHeight="1">
      <c r="B175" s="255"/>
      <c r="D175" s="13"/>
      <c r="F175" s="37"/>
    </row>
    <row r="176" spans="2:6" ht="10.5" customHeight="1">
      <c r="B176" s="255"/>
      <c r="D176" s="13"/>
      <c r="F176" s="37"/>
    </row>
    <row r="177" spans="2:6" ht="10.5" customHeight="1">
      <c r="B177" s="255"/>
      <c r="D177" s="13"/>
      <c r="F177" s="37"/>
    </row>
    <row r="178" spans="2:6" ht="10.5" customHeight="1">
      <c r="B178" s="255"/>
      <c r="D178" s="13"/>
      <c r="F178" s="37"/>
    </row>
    <row r="179" spans="2:6" ht="10.5" customHeight="1">
      <c r="B179" s="255"/>
      <c r="D179" s="13"/>
      <c r="F179" s="37"/>
    </row>
    <row r="180" spans="2:6" ht="10.5" customHeight="1">
      <c r="B180" s="255"/>
      <c r="D180" s="13"/>
      <c r="F180" s="37"/>
    </row>
    <row r="181" spans="2:6" ht="10.5" customHeight="1">
      <c r="B181" s="255"/>
      <c r="D181" s="13"/>
      <c r="F181" s="37"/>
    </row>
    <row r="182" spans="2:6" ht="10.5" customHeight="1">
      <c r="B182" s="255"/>
      <c r="D182" s="13"/>
      <c r="F182" s="37"/>
    </row>
    <row r="183" spans="2:6" ht="10.5" customHeight="1">
      <c r="B183" s="255"/>
      <c r="D183" s="13"/>
      <c r="F183" s="37"/>
    </row>
    <row r="184" spans="2:6" ht="10.5" customHeight="1">
      <c r="B184" s="255"/>
      <c r="D184" s="13"/>
      <c r="F184" s="37"/>
    </row>
    <row r="185" spans="2:6" ht="10.5" customHeight="1">
      <c r="B185" s="255"/>
      <c r="D185" s="13"/>
      <c r="F185" s="37"/>
    </row>
    <row r="186" spans="2:6" ht="10.5" customHeight="1">
      <c r="B186" s="255"/>
      <c r="D186" s="13"/>
      <c r="F186" s="37"/>
    </row>
    <row r="187" spans="2:6" ht="10.5" customHeight="1">
      <c r="B187" s="255"/>
      <c r="D187" s="13"/>
      <c r="F187" s="37"/>
    </row>
    <row r="188" spans="2:6" ht="10.5" customHeight="1">
      <c r="B188" s="255"/>
      <c r="D188" s="13"/>
      <c r="F188" s="37"/>
    </row>
    <row r="189" spans="2:6" ht="10.5" customHeight="1">
      <c r="B189" s="255"/>
      <c r="D189" s="13"/>
      <c r="F189" s="37"/>
    </row>
    <row r="190" spans="2:6" ht="10.5" customHeight="1">
      <c r="B190" s="255"/>
      <c r="D190" s="13"/>
      <c r="F190" s="37"/>
    </row>
    <row r="191" spans="2:6" ht="10.5" customHeight="1">
      <c r="B191" s="255"/>
      <c r="D191" s="13"/>
      <c r="F191" s="37"/>
    </row>
    <row r="192" spans="2:6" ht="10.5" customHeight="1">
      <c r="B192" s="255"/>
      <c r="D192" s="13"/>
      <c r="F192" s="37"/>
    </row>
    <row r="193" spans="2:6" ht="10.5" customHeight="1">
      <c r="B193" s="255"/>
      <c r="D193" s="13"/>
      <c r="F193" s="37"/>
    </row>
    <row r="194" spans="2:6" ht="10.5" customHeight="1">
      <c r="B194" s="255"/>
      <c r="D194" s="13"/>
      <c r="F194" s="37"/>
    </row>
    <row r="195" spans="2:6" ht="10.5" customHeight="1">
      <c r="B195" s="255"/>
      <c r="D195" s="13"/>
      <c r="F195" s="37"/>
    </row>
    <row r="196" spans="2:6" ht="10.5" customHeight="1">
      <c r="B196" s="255"/>
      <c r="D196" s="13"/>
      <c r="F196" s="37"/>
    </row>
    <row r="197" spans="2:6" ht="10.5" customHeight="1">
      <c r="B197" s="255"/>
      <c r="D197" s="13"/>
      <c r="F197" s="37"/>
    </row>
    <row r="198" spans="2:6" ht="10.5" customHeight="1">
      <c r="B198" s="255"/>
      <c r="D198" s="13"/>
      <c r="F198" s="37"/>
    </row>
    <row r="199" spans="2:6" ht="10.5" customHeight="1">
      <c r="B199" s="255"/>
      <c r="D199" s="13"/>
      <c r="F199" s="37"/>
    </row>
    <row r="200" spans="2:6" ht="10.5" customHeight="1">
      <c r="B200" s="255"/>
      <c r="D200" s="13"/>
      <c r="F200" s="37"/>
    </row>
    <row r="201" spans="2:6" ht="10.5" customHeight="1">
      <c r="B201" s="255"/>
      <c r="D201" s="13"/>
      <c r="F201" s="37"/>
    </row>
    <row r="202" spans="2:6" ht="10.5" customHeight="1">
      <c r="B202" s="255"/>
      <c r="D202" s="13"/>
      <c r="F202" s="37"/>
    </row>
    <row r="203" spans="2:6" ht="10.5" customHeight="1">
      <c r="B203" s="255"/>
      <c r="D203" s="13"/>
      <c r="F203" s="37"/>
    </row>
    <row r="204" spans="2:6" ht="10.5" customHeight="1">
      <c r="B204" s="255"/>
      <c r="D204" s="13"/>
      <c r="F204" s="37"/>
    </row>
    <row r="205" spans="2:6" ht="10.5" customHeight="1">
      <c r="B205" s="255"/>
      <c r="D205" s="13"/>
      <c r="F205" s="37"/>
    </row>
    <row r="206" spans="2:6" ht="10.5" customHeight="1">
      <c r="B206" s="255"/>
      <c r="D206" s="13"/>
      <c r="F206" s="37"/>
    </row>
    <row r="207" spans="2:6" ht="10.5" customHeight="1">
      <c r="B207" s="255"/>
      <c r="D207" s="13"/>
      <c r="F207" s="37"/>
    </row>
    <row r="208" spans="2:6" ht="10.5" customHeight="1">
      <c r="B208" s="255"/>
      <c r="D208" s="13"/>
      <c r="F208" s="37"/>
    </row>
    <row r="209" spans="2:6" ht="10.5" customHeight="1">
      <c r="B209" s="255"/>
      <c r="D209" s="13"/>
      <c r="F209" s="37"/>
    </row>
    <row r="210" spans="2:6" ht="10.5" customHeight="1">
      <c r="B210" s="255"/>
      <c r="D210" s="13"/>
      <c r="F210" s="37"/>
    </row>
    <row r="211" spans="2:6" ht="10.5" customHeight="1">
      <c r="B211" s="255"/>
      <c r="D211" s="13"/>
      <c r="F211" s="37"/>
    </row>
    <row r="212" spans="2:6" ht="10.5" customHeight="1">
      <c r="B212" s="255"/>
      <c r="D212" s="13"/>
      <c r="F212" s="37"/>
    </row>
    <row r="213" spans="2:6" ht="10.5" customHeight="1">
      <c r="B213" s="255"/>
      <c r="D213" s="13"/>
      <c r="F213" s="37"/>
    </row>
    <row r="214" spans="2:6" ht="10.5" customHeight="1">
      <c r="B214" s="255"/>
      <c r="D214" s="13"/>
      <c r="F214" s="37"/>
    </row>
    <row r="215" spans="2:6" ht="10.5" customHeight="1">
      <c r="B215" s="255"/>
      <c r="D215" s="13"/>
      <c r="F215" s="37"/>
    </row>
    <row r="216" spans="2:6" ht="10.5" customHeight="1">
      <c r="B216" s="255"/>
      <c r="D216" s="13"/>
      <c r="F216" s="37"/>
    </row>
    <row r="217" spans="2:6" ht="10.5" customHeight="1">
      <c r="B217" s="255"/>
      <c r="D217" s="13"/>
      <c r="F217" s="37"/>
    </row>
    <row r="218" spans="2:6" ht="10.5" customHeight="1">
      <c r="B218" s="255"/>
      <c r="D218" s="13"/>
      <c r="F218" s="37"/>
    </row>
    <row r="219" spans="2:6" ht="10.5" customHeight="1">
      <c r="B219" s="255"/>
      <c r="D219" s="13"/>
      <c r="F219" s="37"/>
    </row>
    <row r="220" spans="2:6" ht="10.5" customHeight="1">
      <c r="B220" s="255"/>
      <c r="D220" s="13"/>
      <c r="F220" s="37"/>
    </row>
    <row r="221" spans="2:6" ht="10.5" customHeight="1">
      <c r="B221" s="255"/>
      <c r="D221" s="13"/>
      <c r="F221" s="37"/>
    </row>
    <row r="222" spans="2:6" ht="10.5" customHeight="1">
      <c r="B222" s="255"/>
      <c r="D222" s="13"/>
      <c r="F222" s="37"/>
    </row>
    <row r="223" spans="2:6" ht="10.5" customHeight="1">
      <c r="B223" s="255"/>
      <c r="D223" s="13"/>
      <c r="F223" s="37"/>
    </row>
    <row r="224" spans="2:6" ht="10.5" customHeight="1">
      <c r="B224" s="255"/>
      <c r="D224" s="13"/>
      <c r="F224" s="37"/>
    </row>
    <row r="225" spans="2:6" ht="10.5" customHeight="1">
      <c r="B225" s="255"/>
      <c r="D225" s="13"/>
      <c r="F225" s="37"/>
    </row>
    <row r="226" spans="2:6" ht="10.5" customHeight="1">
      <c r="B226" s="255"/>
      <c r="D226" s="13"/>
      <c r="F226" s="37"/>
    </row>
    <row r="227" spans="2:6" ht="10.5" customHeight="1">
      <c r="B227" s="255"/>
      <c r="D227" s="13"/>
      <c r="F227" s="37"/>
    </row>
    <row r="228" spans="2:6" ht="10.5" customHeight="1">
      <c r="B228" s="255"/>
      <c r="D228" s="13"/>
      <c r="F228" s="37"/>
    </row>
    <row r="229" spans="2:6" ht="10.5" customHeight="1">
      <c r="B229" s="255"/>
      <c r="D229" s="13"/>
      <c r="F229" s="37"/>
    </row>
    <row r="230" spans="2:6" ht="10.5" customHeight="1">
      <c r="B230" s="255"/>
      <c r="D230" s="13"/>
      <c r="F230" s="37"/>
    </row>
    <row r="231" spans="2:6" ht="10.5" customHeight="1">
      <c r="B231" s="255"/>
      <c r="D231" s="13"/>
      <c r="F231" s="37"/>
    </row>
    <row r="232" spans="2:6" ht="10.5" customHeight="1">
      <c r="B232" s="255"/>
      <c r="D232" s="13"/>
      <c r="F232" s="37"/>
    </row>
    <row r="233" spans="2:6" ht="10.5" customHeight="1">
      <c r="B233" s="255"/>
      <c r="D233" s="13"/>
      <c r="F233" s="37"/>
    </row>
    <row r="234" spans="2:6" ht="10.5" customHeight="1">
      <c r="B234" s="255"/>
      <c r="D234" s="13"/>
      <c r="F234" s="37"/>
    </row>
    <row r="235" spans="2:6" ht="10.5" customHeight="1">
      <c r="B235" s="255"/>
      <c r="D235" s="13"/>
      <c r="F235" s="37"/>
    </row>
    <row r="236" spans="2:6" ht="10.5" customHeight="1">
      <c r="B236" s="255"/>
      <c r="D236" s="13"/>
      <c r="F236" s="37"/>
    </row>
    <row r="237" spans="2:6" ht="10.5" customHeight="1">
      <c r="B237" s="255"/>
      <c r="D237" s="13"/>
      <c r="F237" s="37"/>
    </row>
    <row r="238" spans="2:6" ht="10.5" customHeight="1">
      <c r="B238" s="255"/>
      <c r="D238" s="13"/>
      <c r="F238" s="37"/>
    </row>
    <row r="239" spans="2:6" ht="10.5" customHeight="1">
      <c r="B239" s="255"/>
      <c r="D239" s="13"/>
      <c r="F239" s="37"/>
    </row>
    <row r="240" spans="2:6" ht="10.5" customHeight="1">
      <c r="B240" s="255"/>
      <c r="D240" s="13"/>
      <c r="F240" s="37"/>
    </row>
    <row r="241" spans="2:6" ht="10.5" customHeight="1">
      <c r="B241" s="255"/>
      <c r="D241" s="13"/>
      <c r="F241" s="37"/>
    </row>
    <row r="242" spans="2:6" ht="10.5" customHeight="1">
      <c r="B242" s="255"/>
      <c r="D242" s="13"/>
      <c r="F242" s="37"/>
    </row>
    <row r="243" spans="2:6" ht="10.5" customHeight="1">
      <c r="B243" s="255"/>
      <c r="D243" s="13"/>
      <c r="F243" s="37"/>
    </row>
    <row r="244" spans="2:6" ht="10.5" customHeight="1">
      <c r="B244" s="255"/>
      <c r="D244" s="13"/>
      <c r="F244" s="37"/>
    </row>
    <row r="245" spans="2:6" ht="10.5" customHeight="1">
      <c r="B245" s="255"/>
      <c r="D245" s="13"/>
      <c r="F245" s="37"/>
    </row>
    <row r="246" spans="2:6" ht="10.5" customHeight="1">
      <c r="B246" s="255"/>
      <c r="D246" s="13"/>
      <c r="F246" s="37"/>
    </row>
    <row r="247" spans="2:6" ht="10.5" customHeight="1">
      <c r="B247" s="255"/>
      <c r="D247" s="13"/>
      <c r="F247" s="37"/>
    </row>
    <row r="248" spans="2:6" ht="10.5" customHeight="1">
      <c r="B248" s="255"/>
      <c r="D248" s="13"/>
      <c r="F248" s="37"/>
    </row>
    <row r="249" spans="2:6" ht="10.5" customHeight="1">
      <c r="B249" s="255"/>
      <c r="D249" s="13"/>
      <c r="F249" s="37"/>
    </row>
    <row r="250" spans="2:6" ht="10.5" customHeight="1">
      <c r="B250" s="255"/>
      <c r="D250" s="13"/>
      <c r="F250" s="37"/>
    </row>
    <row r="251" spans="2:6" ht="10.5" customHeight="1">
      <c r="B251" s="255"/>
      <c r="D251" s="13"/>
      <c r="F251" s="37"/>
    </row>
    <row r="252" spans="2:6" ht="10.5" customHeight="1">
      <c r="B252" s="255"/>
      <c r="D252" s="13"/>
      <c r="F252" s="37"/>
    </row>
    <row r="253" spans="2:6" ht="10.5" customHeight="1">
      <c r="B253" s="255"/>
      <c r="D253" s="13"/>
      <c r="F253" s="37"/>
    </row>
    <row r="254" spans="2:6" ht="10.5" customHeight="1">
      <c r="B254" s="255"/>
      <c r="D254" s="13"/>
      <c r="F254" s="37"/>
    </row>
    <row r="255" spans="2:6" ht="10.5" customHeight="1">
      <c r="B255" s="255"/>
      <c r="D255" s="13"/>
      <c r="F255" s="37"/>
    </row>
    <row r="256" spans="2:6" ht="10.5" customHeight="1">
      <c r="B256" s="255"/>
      <c r="D256" s="13"/>
      <c r="F256" s="37"/>
    </row>
    <row r="257" spans="2:6" ht="10.5" customHeight="1">
      <c r="B257" s="255"/>
      <c r="D257" s="13"/>
      <c r="F257" s="37"/>
    </row>
    <row r="258" spans="2:6" ht="10.5" customHeight="1">
      <c r="B258" s="255"/>
      <c r="D258" s="13"/>
      <c r="F258" s="37"/>
    </row>
    <row r="259" spans="2:6" ht="10.5" customHeight="1">
      <c r="B259" s="255"/>
      <c r="D259" s="13"/>
      <c r="F259" s="37"/>
    </row>
    <row r="260" spans="2:6" ht="10.5" customHeight="1">
      <c r="B260" s="255"/>
      <c r="D260" s="13"/>
      <c r="F260" s="37"/>
    </row>
    <row r="261" spans="2:6" ht="10.5" customHeight="1">
      <c r="B261" s="255"/>
      <c r="D261" s="13"/>
      <c r="F261" s="37"/>
    </row>
    <row r="262" spans="2:6" ht="10.5" customHeight="1">
      <c r="B262" s="255"/>
      <c r="D262" s="13"/>
      <c r="F262" s="37"/>
    </row>
    <row r="263" spans="2:6" ht="10.5" customHeight="1">
      <c r="B263" s="255"/>
      <c r="D263" s="13"/>
      <c r="F263" s="37"/>
    </row>
    <row r="264" spans="2:6" ht="10.5" customHeight="1">
      <c r="B264" s="255"/>
      <c r="D264" s="13"/>
      <c r="F264" s="37"/>
    </row>
    <row r="265" spans="2:6" ht="10.5" customHeight="1">
      <c r="B265" s="255"/>
      <c r="D265" s="13"/>
      <c r="F265" s="37"/>
    </row>
    <row r="266" spans="2:6" ht="10.5" customHeight="1">
      <c r="B266" s="255"/>
      <c r="D266" s="13"/>
      <c r="F266" s="37"/>
    </row>
    <row r="267" spans="2:6" ht="10.5" customHeight="1">
      <c r="B267" s="255"/>
      <c r="D267" s="13"/>
      <c r="F267" s="37"/>
    </row>
    <row r="268" spans="2:6" ht="10.5" customHeight="1">
      <c r="B268" s="255"/>
      <c r="D268" s="13"/>
      <c r="F268" s="37"/>
    </row>
    <row r="269" spans="2:6" ht="10.5" customHeight="1">
      <c r="B269" s="255"/>
      <c r="D269" s="13"/>
      <c r="F269" s="37"/>
    </row>
    <row r="270" spans="2:6" ht="10.5" customHeight="1">
      <c r="B270" s="255"/>
      <c r="D270" s="13"/>
      <c r="F270" s="37"/>
    </row>
    <row r="271" spans="2:6" ht="10.5" customHeight="1">
      <c r="B271" s="255"/>
      <c r="D271" s="13"/>
      <c r="F271" s="37"/>
    </row>
    <row r="272" spans="2:6" ht="9">
      <c r="B272" s="255"/>
      <c r="D272" s="13"/>
      <c r="F272" s="37"/>
    </row>
    <row r="273" spans="2:6" ht="9">
      <c r="B273" s="255"/>
      <c r="D273" s="13"/>
      <c r="F273" s="37"/>
    </row>
    <row r="274" spans="2:6" ht="9">
      <c r="B274" s="255"/>
      <c r="D274" s="13"/>
      <c r="F274" s="37"/>
    </row>
    <row r="275" spans="2:6" ht="9">
      <c r="B275" s="255"/>
      <c r="D275" s="13"/>
      <c r="F275" s="37"/>
    </row>
    <row r="276" spans="2:6" ht="9">
      <c r="B276" s="255"/>
      <c r="D276" s="13"/>
      <c r="F276" s="37"/>
    </row>
    <row r="277" spans="2:6" ht="9">
      <c r="B277" s="255"/>
      <c r="D277" s="13"/>
      <c r="F277" s="37"/>
    </row>
    <row r="278" spans="2:6" ht="9">
      <c r="F278" s="37"/>
    </row>
    <row r="279" spans="2:6" ht="9">
      <c r="F279" s="37"/>
    </row>
  </sheetData>
  <customSheetViews>
    <customSheetView guid="{085213FC-0D16-4575-A29F-2622D3DE0902}" showPageBreaks="1" showGridLines="0" zeroValues="0" fitToPage="1" printArea="1" view="pageBreakPreview">
      <selection activeCell="M65" sqref="M65"/>
      <pageMargins left="0.25" right="0.25" top="0.75" bottom="0.75" header="0.3" footer="0.3"/>
      <printOptions horizontalCentered="1"/>
      <pageSetup paperSize="9" scale="90" orientation="portrait" r:id="rId1"/>
      <headerFooter alignWithMargins="0"/>
    </customSheetView>
    <customSheetView guid="{F1A91634-1227-4882-B727-F09768847CED}" scale="115" showPageBreaks="1" showGridLines="0" zeroValues="0" fitToPage="1" printArea="1" topLeftCell="A28">
      <selection activeCell="B68" sqref="B68"/>
      <pageMargins left="0.59055118110236227" right="0.59055118110236227" top="0.59055118110236227" bottom="0.39370078740157483" header="0.15748031496062992" footer="0.15748031496062992"/>
      <printOptions horizontalCentered="1"/>
      <pageSetup paperSize="9" scale="95" orientation="portrait" r:id="rId2"/>
      <headerFooter alignWithMargins="0"/>
    </customSheetView>
    <customSheetView guid="{C27DE090-7FDA-4852-9E44-0D3926F9288E}" scale="115" showPageBreaks="1" showGridLines="0" zeroValues="0" fitToPage="1" printArea="1" topLeftCell="A4">
      <selection activeCell="A33" sqref="A33"/>
      <pageMargins left="0.59055118110236227" right="0.59055118110236227" top="0.59055118110236227" bottom="0.39370078740157483" header="0.15748031496062992" footer="0.15748031496062992"/>
      <printOptions horizontalCentered="1"/>
      <pageSetup paperSize="9" scale="96" orientation="portrait" r:id="rId3"/>
      <headerFooter alignWithMargins="0"/>
    </customSheetView>
    <customSheetView guid="{9CF456AE-8BA4-A04A-93AF-EC61C1F9281B}" scale="115" showPageBreaks="1" showGridLines="0" zeroValues="0" fitToPage="1" printArea="1" topLeftCell="A43">
      <selection activeCell="C58" sqref="C58"/>
      <pageMargins left="0.59055118110236227" right="0.59055118110236227" top="0.59055118110236227" bottom="0.39370078740157483" header="0.15748031496062992" footer="0.15748031496062992"/>
      <printOptions horizontalCentered="1"/>
      <pageSetup paperSize="9" scale="90" orientation="portrait" r:id="rId4"/>
      <headerFooter alignWithMargins="0"/>
    </customSheetView>
    <customSheetView guid="{AFC86CE4-CB59-4B09-AE03-2929263E1338}" scale="115" showGridLines="0" zeroValues="0" fitToPage="1" topLeftCell="A4">
      <selection activeCell="A33" sqref="A33"/>
      <pageMargins left="0.59055118110236227" right="0.59055118110236227" top="0.59055118110236227" bottom="0.39370078740157483" header="0.15748031496062992" footer="0.15748031496062992"/>
      <printOptions horizontalCentered="1"/>
      <pageSetup paperSize="9" scale="96" orientation="portrait" r:id="rId5"/>
      <headerFooter alignWithMargins="0"/>
    </customSheetView>
    <customSheetView guid="{E73C4ED7-B489-4C87-92AD-120802244F4C}" scale="115" showPageBreaks="1" showGridLines="0" zeroValues="0" fitToPage="1" printArea="1" topLeftCell="A16">
      <selection activeCell="E51" sqref="E51"/>
      <pageMargins left="0.59055118110236227" right="0.59055118110236227" top="0.59055118110236227" bottom="0.39370078740157483" header="0.15748031496062992" footer="0.15748031496062992"/>
      <printOptions horizontalCentered="1"/>
      <pageSetup paperSize="9" scale="96" orientation="portrait" r:id="rId6"/>
      <headerFooter alignWithMargins="0"/>
    </customSheetView>
    <customSheetView guid="{042DE182-4B31-4B9B-AB8F-A8CD006CB1F6}" scale="115" showGridLines="0" zeroValues="0" fitToPage="1" printArea="1" topLeftCell="A31">
      <selection activeCell="L22" sqref="L22"/>
      <pageMargins left="0.59055118110236227" right="0.59055118110236227" top="0.59055118110236227" bottom="0.39370078740157483" header="0.15748031496062992" footer="0.15748031496062992"/>
      <printOptions horizontalCentered="1"/>
      <pageSetup paperSize="9" scale="98" orientation="portrait" r:id="rId7"/>
      <headerFooter alignWithMargins="0"/>
    </customSheetView>
  </customSheetViews>
  <phoneticPr fontId="0" type="noConversion"/>
  <printOptions horizontalCentered="1" gridLinesSet="0"/>
  <pageMargins left="0.25" right="0.25" top="0.75" bottom="0.75" header="0.3" footer="0.3"/>
  <pageSetup paperSize="9" scale="87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PROPÉ</vt:lpstr>
      <vt:lpstr>BACHELOR</vt:lpstr>
      <vt:lpstr>MASTER</vt:lpstr>
      <vt:lpstr>GC OPTIONS</vt:lpstr>
      <vt:lpstr>Spécialisations B et C</vt:lpstr>
      <vt:lpstr>Spécialisations D et E</vt:lpstr>
      <vt:lpstr>BACHELOR!Zone_d_impression</vt:lpstr>
      <vt:lpstr>'GC OPTIONS'!Zone_d_impression</vt:lpstr>
      <vt:lpstr>MASTER!Zone_d_impression</vt:lpstr>
      <vt:lpstr>PROPÉ!Zone_d_impression</vt:lpstr>
      <vt:lpstr>'Spécialisations B et C'!Zone_d_impression</vt:lpstr>
      <vt:lpstr>'Spécialisations D et 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SI-ADM</dc:creator>
  <cp:lastModifiedBy>Lamon Philippe</cp:lastModifiedBy>
  <cp:lastPrinted>2020-12-18T10:31:12Z</cp:lastPrinted>
  <dcterms:created xsi:type="dcterms:W3CDTF">1997-06-11T07:59:37Z</dcterms:created>
  <dcterms:modified xsi:type="dcterms:W3CDTF">2022-05-05T12:28:03Z</dcterms:modified>
</cp:coreProperties>
</file>