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CBC95A92-8D9D-4561-B76C-B645A35BB1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É" sheetId="1" r:id="rId1"/>
    <sheet name="BACHELOR" sheetId="2" r:id="rId2"/>
    <sheet name="MASTER OBL PH " sheetId="3" r:id="rId3"/>
    <sheet name="MASTER PH options" sheetId="4" r:id="rId4"/>
    <sheet name="MASTER OBL ING PH" sheetId="6" r:id="rId5"/>
    <sheet name="Master ING PH options" sheetId="5" r:id="rId6"/>
  </sheets>
  <definedNames>
    <definedName name="_xlnm._FilterDatabase" localSheetId="1" hidden="1">BACHELOR!$A$10:$U$17</definedName>
    <definedName name="Z_17B4AB2A_7A10_4C3D_B7D7_59A4EF59B1E5_.wvu.PrintArea" localSheetId="1" hidden="1">BACHELOR!$A$1:$U$61</definedName>
    <definedName name="Z_17B4AB2A_7A10_4C3D_B7D7_59A4EF59B1E5_.wvu.PrintArea" localSheetId="5" hidden="1">'Master ING PH options'!$A$1:$M$76</definedName>
    <definedName name="Z_17B4AB2A_7A10_4C3D_B7D7_59A4EF59B1E5_.wvu.PrintArea" localSheetId="4" hidden="1">'MASTER OBL ING PH'!$A$1:$Q$47</definedName>
    <definedName name="Z_17B4AB2A_7A10_4C3D_B7D7_59A4EF59B1E5_.wvu.PrintArea" localSheetId="2" hidden="1">'MASTER OBL PH '!$A$1:$Q$49</definedName>
    <definedName name="Z_17B4AB2A_7A10_4C3D_B7D7_59A4EF59B1E5_.wvu.PrintArea" localSheetId="3" hidden="1">'MASTER PH options'!$A$1:$M$74</definedName>
    <definedName name="Z_17B4AB2A_7A10_4C3D_B7D7_59A4EF59B1E5_.wvu.PrintArea" localSheetId="0" hidden="1">PROPÉ!$A$1:$N$29</definedName>
    <definedName name="Z_407C8FE1_4255_4F4B_B6C5_C9C141421CFE_.wvu.PrintArea" localSheetId="1" hidden="1">BACHELOR!$A$1:$U$61</definedName>
    <definedName name="Z_407C8FE1_4255_4F4B_B6C5_C9C141421CFE_.wvu.PrintArea" localSheetId="5" hidden="1">'Master ING PH options'!$A$1:$M$76</definedName>
    <definedName name="Z_407C8FE1_4255_4F4B_B6C5_C9C141421CFE_.wvu.PrintArea" localSheetId="4" hidden="1">'MASTER OBL ING PH'!$A$1:$Q$47</definedName>
    <definedName name="Z_407C8FE1_4255_4F4B_B6C5_C9C141421CFE_.wvu.PrintArea" localSheetId="2" hidden="1">'MASTER OBL PH '!$A$1:$Q$49</definedName>
    <definedName name="Z_407C8FE1_4255_4F4B_B6C5_C9C141421CFE_.wvu.PrintArea" localSheetId="3" hidden="1">'MASTER PH options'!$A$1:$M$74</definedName>
    <definedName name="Z_407C8FE1_4255_4F4B_B6C5_C9C141421CFE_.wvu.PrintArea" localSheetId="0" hidden="1">PROPÉ!$A$1:$N$29</definedName>
    <definedName name="Z_50CD7ADD_9F55_4346_895A_73CDA04A28D6_.wvu.PrintArea" localSheetId="1" hidden="1">BACHELOR!$A$1:$U$61</definedName>
    <definedName name="Z_50CD7ADD_9F55_4346_895A_73CDA04A28D6_.wvu.PrintArea" localSheetId="5" hidden="1">'Master ING PH options'!$A$1:$M$76</definedName>
    <definedName name="Z_50CD7ADD_9F55_4346_895A_73CDA04A28D6_.wvu.PrintArea" localSheetId="4" hidden="1">'MASTER OBL ING PH'!$A$1:$Q$47</definedName>
    <definedName name="Z_50CD7ADD_9F55_4346_895A_73CDA04A28D6_.wvu.PrintArea" localSheetId="2" hidden="1">'MASTER OBL PH '!$A$1:$Q$49</definedName>
    <definedName name="Z_50CD7ADD_9F55_4346_895A_73CDA04A28D6_.wvu.PrintArea" localSheetId="3" hidden="1">'MASTER PH options'!$A$1:$M$74</definedName>
    <definedName name="Z_50CD7ADD_9F55_4346_895A_73CDA04A28D6_.wvu.PrintArea" localSheetId="0" hidden="1">PROPÉ!$A$1:$N$29</definedName>
    <definedName name="Z_A369575F_F536_4221_A1E7_D58705CACFCF_.wvu.PrintArea" localSheetId="1" hidden="1">BACHELOR!$A$1:$U$61</definedName>
    <definedName name="Z_A369575F_F536_4221_A1E7_D58705CACFCF_.wvu.PrintArea" localSheetId="5" hidden="1">'Master ING PH options'!$A$1:$M$76</definedName>
    <definedName name="Z_A369575F_F536_4221_A1E7_D58705CACFCF_.wvu.PrintArea" localSheetId="4" hidden="1">'MASTER OBL ING PH'!$A$1:$Q$47</definedName>
    <definedName name="Z_A369575F_F536_4221_A1E7_D58705CACFCF_.wvu.PrintArea" localSheetId="2" hidden="1">'MASTER OBL PH '!$A$1:$Q$49</definedName>
    <definedName name="Z_A369575F_F536_4221_A1E7_D58705CACFCF_.wvu.PrintArea" localSheetId="3" hidden="1">'MASTER PH options'!$A$1:$M$74</definedName>
    <definedName name="Z_A369575F_F536_4221_A1E7_D58705CACFCF_.wvu.PrintArea" localSheetId="0" hidden="1">PROPÉ!$A$1:$N$29</definedName>
    <definedName name="Z_A5DAC2EA_DBDD_4981_BEEA_76D630F66C00_.wvu.PrintArea" localSheetId="1" hidden="1">BACHELOR!$A$1:$U$61</definedName>
    <definedName name="Z_A5DAC2EA_DBDD_4981_BEEA_76D630F66C00_.wvu.PrintArea" localSheetId="5" hidden="1">'Master ING PH options'!$A$1:$M$76</definedName>
    <definedName name="Z_A5DAC2EA_DBDD_4981_BEEA_76D630F66C00_.wvu.PrintArea" localSheetId="4" hidden="1">'MASTER OBL ING PH'!$A$1:$Q$47</definedName>
    <definedName name="Z_A5DAC2EA_DBDD_4981_BEEA_76D630F66C00_.wvu.PrintArea" localSheetId="2" hidden="1">'MASTER OBL PH '!$A$1:$Q$49</definedName>
    <definedName name="Z_A5DAC2EA_DBDD_4981_BEEA_76D630F66C00_.wvu.PrintArea" localSheetId="3" hidden="1">'MASTER PH options'!$A$1:$M$74</definedName>
    <definedName name="Z_A5DAC2EA_DBDD_4981_BEEA_76D630F66C00_.wvu.PrintArea" localSheetId="0" hidden="1">PROPÉ!$A$1:$N$29</definedName>
    <definedName name="Z_F3EF2A98_97DB_4D2B_8741_0425E1B3E3E6_.wvu.PrintArea" localSheetId="1" hidden="1">BACHELOR!$A$1:$U$61</definedName>
    <definedName name="Z_F3EF2A98_97DB_4D2B_8741_0425E1B3E3E6_.wvu.PrintArea" localSheetId="5" hidden="1">'Master ING PH options'!$A$1:$M$76</definedName>
    <definedName name="Z_F3EF2A98_97DB_4D2B_8741_0425E1B3E3E6_.wvu.PrintArea" localSheetId="4" hidden="1">'MASTER OBL ING PH'!$A$1:$Q$47</definedName>
    <definedName name="Z_F3EF2A98_97DB_4D2B_8741_0425E1B3E3E6_.wvu.PrintArea" localSheetId="2" hidden="1">'MASTER OBL PH '!$A$1:$Q$49</definedName>
    <definedName name="Z_F3EF2A98_97DB_4D2B_8741_0425E1B3E3E6_.wvu.PrintArea" localSheetId="3" hidden="1">'MASTER PH options'!$A$1:$M$74</definedName>
    <definedName name="Z_F3EF2A98_97DB_4D2B_8741_0425E1B3E3E6_.wvu.PrintArea" localSheetId="0" hidden="1">PROPÉ!$A$1:$N$29</definedName>
    <definedName name="Z_FD53F17C_E62D_1845_B47C_2A70ADA52302_.wvu.PrintArea" localSheetId="1" hidden="1">BACHELOR!$A$1:$U$61</definedName>
    <definedName name="Z_FD53F17C_E62D_1845_B47C_2A70ADA52302_.wvu.PrintArea" localSheetId="5" hidden="1">'Master ING PH options'!$A$1:$M$76</definedName>
    <definedName name="Z_FD53F17C_E62D_1845_B47C_2A70ADA52302_.wvu.PrintArea" localSheetId="4" hidden="1">'MASTER OBL ING PH'!$A$1:$Q$47</definedName>
    <definedName name="Z_FD53F17C_E62D_1845_B47C_2A70ADA52302_.wvu.PrintArea" localSheetId="2" hidden="1">'MASTER OBL PH '!$A$1:$Q$49</definedName>
    <definedName name="Z_FD53F17C_E62D_1845_B47C_2A70ADA52302_.wvu.PrintArea" localSheetId="3" hidden="1">'MASTER PH options'!$A$1:$M$74</definedName>
    <definedName name="Z_FD53F17C_E62D_1845_B47C_2A70ADA52302_.wvu.PrintArea" localSheetId="0" hidden="1">PROPÉ!$A$1:$N$29</definedName>
    <definedName name="_xlnm.Print_Area" localSheetId="1">BACHELOR!$A$1:$U$61</definedName>
    <definedName name="_xlnm.Print_Area" localSheetId="5">'Master ING PH options'!$A$1:$M$77</definedName>
    <definedName name="_xlnm.Print_Area" localSheetId="4">'MASTER OBL ING PH'!$A$1:$Q$47</definedName>
    <definedName name="_xlnm.Print_Area" localSheetId="2">'MASTER OBL PH '!$A$1:$Q$48</definedName>
    <definedName name="_xlnm.Print_Area" localSheetId="3">'MASTER PH options'!$A$1:$M$75</definedName>
    <definedName name="_xlnm.Print_Area" localSheetId="0">PROPÉ!$A$1:$N$29</definedName>
  </definedNames>
  <calcPr calcId="191029"/>
  <customWorkbookViews>
    <customWorkbookView name="Lamon Philippe - Affichage personnalisé" guid="{F3EF2A98-97DB-4D2B-8741-0425E1B3E3E6}" mergeInterval="0" personalView="1" xWindow="16" yWindow="75" windowWidth="1862" windowHeight="992" activeSheetId="4"/>
    <customWorkbookView name="Microsoft Office User - Affichage personnalisé" guid="{407C8FE1-4255-4F4B-B6C5-C9C141421CFE}" mergeInterval="0" personalView="1" maximized="1" yWindow="23" windowWidth="1440" windowHeight="783" activeSheetId="3"/>
    <customWorkbookView name="Nicole Charles-Guillaume - Affichage personnalisé" guid="{A5DAC2EA-DBDD-4981-BEEA-76D630F66C00}" mergeInterval="0" personalView="1" maximized="1" xWindow="-13" yWindow="-13" windowWidth="3026" windowHeight="1946" activeSheetId="2" showComments="commIndAndComment"/>
    <customWorkbookView name="Laurent Ramelet - Affichage personnalisé" guid="{17B4AB2A-7A10-4C3D-B7D7-59A4EF59B1E5}" mergeInterval="0" personalView="1" xWindow="960" windowWidth="960" windowHeight="1160" activeSheetId="2"/>
    <customWorkbookView name="Bernard Mélou - Affichage personnalisé" guid="{A369575F-F536-4221-A1E7-D58705CACFCF}" mergeInterval="0" personalView="1" maximized="1" xWindow="-8" yWindow="-8" windowWidth="1936" windowHeight="1176" activeSheetId="3"/>
    <customWorkbookView name="Dijkstra Véronique - Affichage personnalisé" guid="{50CD7ADD-9F55-4346-895A-73CDA04A28D6}" mergeInterval="0" personalView="1" maximized="1" xWindow="-8" yWindow="-8" windowWidth="1936" windowHeight="1056" activeSheetId="2"/>
    <customWorkbookView name="Microsoft Office User - Personal View" guid="{FD53F17C-E62D-1845-B47C-2A70ADA52302}" mergeInterval="0" personalView="1" windowWidth="1565" windowHeight="505" activeSheetId="3" showComments="commIndAndComment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2" l="1"/>
  <c r="E56" i="2"/>
  <c r="R35" i="2"/>
  <c r="Q9" i="2"/>
  <c r="L17" i="1"/>
  <c r="K23" i="1"/>
  <c r="J23" i="1"/>
  <c r="I23" i="1"/>
  <c r="H23" i="1"/>
  <c r="G23" i="1"/>
  <c r="F23" i="1"/>
  <c r="J56" i="2" l="1"/>
  <c r="I56" i="2"/>
  <c r="H56" i="2"/>
  <c r="H57" i="2" s="1"/>
  <c r="G56" i="2"/>
  <c r="E57" i="2" s="1"/>
  <c r="I24" i="1"/>
  <c r="F24" i="1"/>
  <c r="N9" i="6"/>
  <c r="N9" i="3"/>
  <c r="B15" i="6" l="1"/>
  <c r="B15" i="3"/>
  <c r="L9" i="1"/>
  <c r="L23" i="1" s="1"/>
  <c r="R26" i="2"/>
  <c r="R27" i="2"/>
  <c r="R30" i="2"/>
  <c r="R31" i="2"/>
  <c r="R32" i="2"/>
  <c r="R33" i="2"/>
  <c r="Q20" i="2"/>
  <c r="Q19" i="2" s="1"/>
  <c r="B16" i="6"/>
  <c r="B13" i="6"/>
  <c r="B17" i="6"/>
  <c r="B14" i="6"/>
  <c r="B16" i="3"/>
  <c r="B13" i="3"/>
  <c r="B14" i="3"/>
  <c r="B17" i="3"/>
  <c r="Q50" i="2"/>
  <c r="R48" i="2"/>
  <c r="R45" i="2"/>
  <c r="Q45" i="2"/>
  <c r="R43" i="2"/>
  <c r="R39" i="2"/>
  <c r="Q39" i="2"/>
  <c r="Q38" i="2"/>
  <c r="Q37" i="2"/>
  <c r="Q35" i="2"/>
  <c r="Q34" i="2"/>
  <c r="Q33" i="2"/>
  <c r="Q25" i="2"/>
  <c r="R20" i="2"/>
  <c r="R25" i="2" l="1"/>
  <c r="R57" i="2"/>
  <c r="Q57" i="2"/>
</calcChain>
</file>

<file path=xl/sharedStrings.xml><?xml version="1.0" encoding="utf-8"?>
<sst xmlns="http://schemas.openxmlformats.org/spreadsheetml/2006/main" count="1266" uniqueCount="420">
  <si>
    <t>PHYS-453</t>
  </si>
  <si>
    <t>PHYS-454</t>
  </si>
  <si>
    <t>PHYS-332</t>
  </si>
  <si>
    <t>EE-282</t>
  </si>
  <si>
    <t xml:space="preserve">sous réserve </t>
  </si>
  <si>
    <t>sous réserve</t>
  </si>
  <si>
    <t>Total des crédits du cycle master en Physique</t>
  </si>
  <si>
    <t>Total des crédits du cycle master en Ingénierie physique</t>
  </si>
  <si>
    <t>Code</t>
  </si>
  <si>
    <t>HUM-nnn</t>
  </si>
  <si>
    <t>PHYS-100</t>
  </si>
  <si>
    <t>PHYS-105</t>
  </si>
  <si>
    <t>MATH-201</t>
  </si>
  <si>
    <t>MATH-206</t>
  </si>
  <si>
    <t>PHYS-202</t>
  </si>
  <si>
    <t>PHYS-200</t>
  </si>
  <si>
    <t>PHYS-206</t>
  </si>
  <si>
    <t>MATH-233</t>
  </si>
  <si>
    <t>PHYS-209</t>
  </si>
  <si>
    <t>PHYS-324</t>
  </si>
  <si>
    <t>PHYS-309</t>
  </si>
  <si>
    <t>PHYS-310</t>
  </si>
  <si>
    <t>PHYS-311</t>
  </si>
  <si>
    <t>PHYS-313</t>
  </si>
  <si>
    <t>PHYS-314</t>
  </si>
  <si>
    <t>PHYS-315</t>
  </si>
  <si>
    <t>PHYS-319</t>
  </si>
  <si>
    <t>PHYS-320</t>
  </si>
  <si>
    <t>PHYS-316</t>
  </si>
  <si>
    <t>PHYS-421</t>
  </si>
  <si>
    <t>PHYS-422</t>
  </si>
  <si>
    <t>PHYS-401</t>
  </si>
  <si>
    <t>PHYS-402</t>
  </si>
  <si>
    <t>PHYS-400</t>
  </si>
  <si>
    <t>PHYS-403</t>
  </si>
  <si>
    <t>PHYS-405</t>
  </si>
  <si>
    <t>PHYS-407</t>
  </si>
  <si>
    <t>PHYS-438</t>
  </si>
  <si>
    <t>PHYS-448</t>
  </si>
  <si>
    <t>PHYS-443</t>
  </si>
  <si>
    <t>PHYS-317</t>
  </si>
  <si>
    <t>PHYS-440</t>
  </si>
  <si>
    <t>PHYS-415</t>
  </si>
  <si>
    <t>PHYS-416</t>
  </si>
  <si>
    <t>PHYS-419</t>
  </si>
  <si>
    <t>PHYS-423</t>
  </si>
  <si>
    <t>PHYS-424</t>
  </si>
  <si>
    <t>PHYS-425</t>
  </si>
  <si>
    <t>PHYS-426</t>
  </si>
  <si>
    <t>PHYS-447</t>
  </si>
  <si>
    <t>PHYS-431</t>
  </si>
  <si>
    <t>PHYS-432</t>
  </si>
  <si>
    <t>PHYS-427</t>
  </si>
  <si>
    <t>PHYS-428</t>
  </si>
  <si>
    <t>PHYS-433</t>
  </si>
  <si>
    <t>PHYS-434</t>
  </si>
  <si>
    <t>PHYS-420</t>
  </si>
  <si>
    <t>PHYS-435</t>
  </si>
  <si>
    <t>PHYS-436</t>
  </si>
  <si>
    <t>PHYS-441</t>
  </si>
  <si>
    <t>Butté</t>
  </si>
  <si>
    <t>max. 12 crédits</t>
  </si>
  <si>
    <t>Chappelier</t>
  </si>
  <si>
    <t>Pasquarello</t>
  </si>
  <si>
    <t>Physique quantique II</t>
  </si>
  <si>
    <t>Physique III</t>
  </si>
  <si>
    <t>Mécanique analytique (pour SPH)</t>
  </si>
  <si>
    <t>Grütter</t>
  </si>
  <si>
    <t>Physique nucléaire et corpusculaire II</t>
  </si>
  <si>
    <t>Physique statistique II</t>
  </si>
  <si>
    <t>PHYS-323</t>
  </si>
  <si>
    <t>PHYS-301</t>
  </si>
  <si>
    <t>PHYS-307</t>
  </si>
  <si>
    <t>PHYS-325</t>
  </si>
  <si>
    <t>PHYS-312</t>
  </si>
  <si>
    <t>Computer simulation of physical systems I</t>
  </si>
  <si>
    <t>Totaux en moyenne :</t>
  </si>
  <si>
    <t>max. 6 crédits</t>
  </si>
  <si>
    <t>Enseignants</t>
  </si>
  <si>
    <t>Physique quantique I</t>
  </si>
  <si>
    <t>divers enseignants</t>
  </si>
  <si>
    <t>Relativity and cosmology II</t>
  </si>
  <si>
    <t>Statistical physics III</t>
  </si>
  <si>
    <t>Statistical physics IV</t>
  </si>
  <si>
    <t>Physique statistique I</t>
  </si>
  <si>
    <t>Crédits</t>
  </si>
  <si>
    <t>écrit</t>
  </si>
  <si>
    <t>Période</t>
  </si>
  <si>
    <t>oral</t>
  </si>
  <si>
    <t>Bloc 2 :</t>
  </si>
  <si>
    <t>Bloc 1 :</t>
  </si>
  <si>
    <t>Bloc 3 :</t>
  </si>
  <si>
    <t>Initiation à l'électronique</t>
  </si>
  <si>
    <t>Relativity and cosmology I</t>
  </si>
  <si>
    <t>Quantum physics III</t>
  </si>
  <si>
    <t>Matières</t>
  </si>
  <si>
    <t>Divers enseignants</t>
  </si>
  <si>
    <t>Statistical physics of biomacromolecules</t>
  </si>
  <si>
    <t>Type</t>
  </si>
  <si>
    <t>E</t>
  </si>
  <si>
    <t>H</t>
  </si>
  <si>
    <t>Particle detection</t>
  </si>
  <si>
    <t>Physique nucléaire et corpusculaire I</t>
  </si>
  <si>
    <t>Options autres facultés</t>
  </si>
  <si>
    <t>De Los Rios</t>
  </si>
  <si>
    <t>Sections</t>
  </si>
  <si>
    <t>c</t>
  </si>
  <si>
    <t>e</t>
  </si>
  <si>
    <t>p</t>
  </si>
  <si>
    <t>Haefeli</t>
  </si>
  <si>
    <t>Courbin</t>
  </si>
  <si>
    <t>Mila</t>
  </si>
  <si>
    <t>Bloc 4 :</t>
  </si>
  <si>
    <t>Frontiers in nanosciences</t>
  </si>
  <si>
    <t>Les enseignants sont</t>
  </si>
  <si>
    <t>indiqués sous réserve</t>
  </si>
  <si>
    <t xml:space="preserve"> </t>
  </si>
  <si>
    <t>de modification</t>
  </si>
  <si>
    <t>des</t>
  </si>
  <si>
    <t>Fundamentals of biomedical imaging</t>
  </si>
  <si>
    <t>Villard</t>
  </si>
  <si>
    <t>Savona</t>
  </si>
  <si>
    <t>IN</t>
  </si>
  <si>
    <t>Schneider O.</t>
  </si>
  <si>
    <t>PH</t>
  </si>
  <si>
    <t>EL</t>
  </si>
  <si>
    <t>Totaux :</t>
  </si>
  <si>
    <t>Introduction aux techniques de construction</t>
  </si>
  <si>
    <t>Semestres</t>
  </si>
  <si>
    <t>Coeff.</t>
  </si>
  <si>
    <t>PHYSIQUE</t>
  </si>
  <si>
    <t>MA</t>
  </si>
  <si>
    <t>sem P</t>
  </si>
  <si>
    <t>sem A+P</t>
  </si>
  <si>
    <t>sem A</t>
  </si>
  <si>
    <t>Introduction to particle accelerators</t>
  </si>
  <si>
    <t>SHS : introduction au projet</t>
  </si>
  <si>
    <t>SHS : projet</t>
  </si>
  <si>
    <t>Ricci</t>
  </si>
  <si>
    <t>PHYS-596</t>
  </si>
  <si>
    <t>Options faculté FSB + Liste des cours agréés par SPH</t>
  </si>
  <si>
    <t>Yazyev</t>
  </si>
  <si>
    <t>MICRO-422</t>
  </si>
  <si>
    <t>MT/PH</t>
  </si>
  <si>
    <t>Quantum physics IV</t>
  </si>
  <si>
    <t>Kippenberg</t>
  </si>
  <si>
    <t>Mari/Tkalcec</t>
  </si>
  <si>
    <t>Enjeux mondiaux</t>
  </si>
  <si>
    <t>Type de</t>
  </si>
  <si>
    <t>branche</t>
  </si>
  <si>
    <t>Polytechnique</t>
  </si>
  <si>
    <t>Spécifique</t>
  </si>
  <si>
    <t>Analyse avancée I</t>
  </si>
  <si>
    <t>Chapellier</t>
  </si>
  <si>
    <t>Analyse avancée II</t>
  </si>
  <si>
    <t>Algèbre linéaire avancée I</t>
  </si>
  <si>
    <t>Laboratoire de physique IIa, IIb</t>
  </si>
  <si>
    <t>Laboratoire de physique IIIa</t>
  </si>
  <si>
    <t>Laboratoire de physique IIIb</t>
  </si>
  <si>
    <t>Tkalcec</t>
  </si>
  <si>
    <t>PHYS-439</t>
  </si>
  <si>
    <t>MA1</t>
  </si>
  <si>
    <t>BA2</t>
  </si>
  <si>
    <t>BA1</t>
  </si>
  <si>
    <t>BA3</t>
  </si>
  <si>
    <t>BA4</t>
  </si>
  <si>
    <t>BA5</t>
  </si>
  <si>
    <t>BA6</t>
  </si>
  <si>
    <t>MA2</t>
  </si>
  <si>
    <t>Blanc F.</t>
  </si>
  <si>
    <t>CDH</t>
  </si>
  <si>
    <t>Remarque :</t>
  </si>
  <si>
    <t>Les cours en allemand et en anglais sont disponibles sous réserve de la compatiblité des horaire des cours.</t>
  </si>
  <si>
    <t>Quantum optics and quantum information</t>
  </si>
  <si>
    <t>Computational physics III</t>
  </si>
  <si>
    <t>Remarques :</t>
  </si>
  <si>
    <t>examen *</t>
  </si>
  <si>
    <t>épreuves *</t>
  </si>
  <si>
    <t>Entreprise</t>
  </si>
  <si>
    <t>*   Se référer à l’art. 3 al. 4 du règlement d’application</t>
  </si>
  <si>
    <t>Chapochnikov</t>
  </si>
  <si>
    <t>PHYS-450</t>
  </si>
  <si>
    <t>HUM-1nn</t>
  </si>
  <si>
    <t>Brunner/Graves</t>
  </si>
  <si>
    <t>PHYS-216</t>
  </si>
  <si>
    <t>Dwir/Cantoni</t>
  </si>
  <si>
    <t>Selected topics in nuclear and particle physics</t>
  </si>
  <si>
    <t>PHY-302</t>
  </si>
  <si>
    <t>Physics of photonic semiconductor devices</t>
  </si>
  <si>
    <t>Troyanov</t>
  </si>
  <si>
    <t>Cycle Master</t>
  </si>
  <si>
    <t>Cycle Bachelor</t>
  </si>
  <si>
    <t>Cycle Propédeutique</t>
  </si>
  <si>
    <t>Totaux par semaine :</t>
  </si>
  <si>
    <t>2e</t>
  </si>
  <si>
    <t>3e</t>
  </si>
  <si>
    <t>Totaux par semaine en moyenne :</t>
  </si>
  <si>
    <t>cours de 3e année et du cycle master des sections d'ingénieurs EPFL, sous réserve de l'approbation du directeur de la section</t>
  </si>
  <si>
    <t>MSE-450</t>
  </si>
  <si>
    <t>Hébert/Alexander</t>
  </si>
  <si>
    <t>PH/MX</t>
  </si>
  <si>
    <t>PHYS-445</t>
  </si>
  <si>
    <t>Nuclear fusion and plasma physics</t>
  </si>
  <si>
    <t>38 crédits</t>
  </si>
  <si>
    <t>PHYS-318</t>
  </si>
  <si>
    <t>Kneib</t>
  </si>
  <si>
    <t>≤ 19  crédits</t>
  </si>
  <si>
    <t>MASTER EN PHYSIQUE - Options</t>
  </si>
  <si>
    <t>MASTER EN INGENIERIE PHYSIQUE - Options</t>
  </si>
  <si>
    <t>Solid state physics II</t>
  </si>
  <si>
    <t>Quantum electrodynamics and quantum optics</t>
  </si>
  <si>
    <t>Augusto Penedones</t>
  </si>
  <si>
    <t>PHYS-597</t>
  </si>
  <si>
    <t>sans retrait</t>
  </si>
  <si>
    <t>Classical electrodynamics</t>
  </si>
  <si>
    <t>Reactor technology</t>
  </si>
  <si>
    <t>Solid state physics IV</t>
  </si>
  <si>
    <t>Sans retrait =  pas de retrait possible après le délai d'inscription</t>
  </si>
  <si>
    <t>Marselli</t>
  </si>
  <si>
    <t>Brantut</t>
  </si>
  <si>
    <t>Fuerbringer</t>
  </si>
  <si>
    <t>Bossoney</t>
  </si>
  <si>
    <t>Radiation detection</t>
  </si>
  <si>
    <t>Lamirand</t>
  </si>
  <si>
    <t>Analyse fonctionnelle (pour PH)</t>
  </si>
  <si>
    <t>Quantum field theory I</t>
  </si>
  <si>
    <t>Quantum field theory II</t>
  </si>
  <si>
    <t>PHYS-442</t>
  </si>
  <si>
    <t>PHYS-452</t>
  </si>
  <si>
    <t>Fasoli</t>
  </si>
  <si>
    <t>Jablonka</t>
  </si>
  <si>
    <t>Programmation orientée objet</t>
  </si>
  <si>
    <t>Probabilités et statistique</t>
  </si>
  <si>
    <t>Astrophysique I : introduction à l'astrophysique</t>
  </si>
  <si>
    <t>Mathematical methods for physicists</t>
  </si>
  <si>
    <t>PHYS-331</t>
  </si>
  <si>
    <t>Astrophysique II : bases physiques de l'astrophysique</t>
  </si>
  <si>
    <t>Astrophysics III : stellar and galactic dynamics</t>
  </si>
  <si>
    <t>Astrophysics IV : observational cosmology</t>
  </si>
  <si>
    <t>Analyse III</t>
  </si>
  <si>
    <t>Davison</t>
  </si>
  <si>
    <t>(3)</t>
  </si>
  <si>
    <t>Theiler</t>
  </si>
  <si>
    <t>Semiconductor physics and light-matter interaction</t>
  </si>
  <si>
    <t>PHYS-117</t>
  </si>
  <si>
    <t>PHYS-460</t>
  </si>
  <si>
    <t>Solid state physics III</t>
  </si>
  <si>
    <t>Laboratoire de physique (métrologie)</t>
  </si>
  <si>
    <t>Solid state physics I</t>
  </si>
  <si>
    <t>Brune</t>
  </si>
  <si>
    <t>CS-112(g)</t>
  </si>
  <si>
    <t>Optique I</t>
  </si>
  <si>
    <t>Dwir</t>
  </si>
  <si>
    <t>Optique II</t>
  </si>
  <si>
    <t>Houdré</t>
  </si>
  <si>
    <t>Rahi</t>
  </si>
  <si>
    <t>Particle physics I</t>
  </si>
  <si>
    <t>Particle physics II</t>
  </si>
  <si>
    <t>Physics of nuclear reactors</t>
  </si>
  <si>
    <t>Genoud</t>
  </si>
  <si>
    <t>Wittwer</t>
  </si>
  <si>
    <t>Carbone</t>
  </si>
  <si>
    <t>Shchutska</t>
  </si>
  <si>
    <t>Lasers: theory and modern applications</t>
  </si>
  <si>
    <t>Revaz</t>
  </si>
  <si>
    <t>Stubbe</t>
  </si>
  <si>
    <t>Ruf</t>
  </si>
  <si>
    <t xml:space="preserve">Algèbre linéaire avancée II </t>
  </si>
  <si>
    <t>Biophysics : physics of biological systems</t>
  </si>
  <si>
    <t xml:space="preserve">Seidel  </t>
  </si>
  <si>
    <t>Seidel</t>
  </si>
  <si>
    <t xml:space="preserve">Analyse IV  </t>
  </si>
  <si>
    <t>HUM/MGT-nnn</t>
  </si>
  <si>
    <t>SHS : Cours à choix I selon Plan d'études SHS &amp; MGT</t>
  </si>
  <si>
    <t>CDH/CDM</t>
  </si>
  <si>
    <t>SHS : Cours à choix II selon Plan d'études SHS &amp; MGT</t>
  </si>
  <si>
    <t>SHS : Cours à choix III selon Plan d'études SHS &amp; MGT</t>
  </si>
  <si>
    <t>SHS : Cours à choix IV selon Plan d'études SHS &amp; MGT</t>
  </si>
  <si>
    <t>Bloc 5 "SHS et MGT transversal" :</t>
  </si>
  <si>
    <t>Carleo</t>
  </si>
  <si>
    <t>Augusto Penedones Fernandes</t>
  </si>
  <si>
    <t>Rattazzi</t>
  </si>
  <si>
    <t>Quantum transport in mesoscopic systems</t>
  </si>
  <si>
    <t>Banerjee</t>
  </si>
  <si>
    <t>PHYS-462</t>
  </si>
  <si>
    <t>Reimerdes</t>
  </si>
  <si>
    <t>La Grange</t>
  </si>
  <si>
    <t>Neronov/Perrina</t>
  </si>
  <si>
    <t>Introduction to astroparticle physics</t>
  </si>
  <si>
    <t>De Los Rios/Manley</t>
  </si>
  <si>
    <t>MA3</t>
  </si>
  <si>
    <t>- Mineur</t>
  </si>
  <si>
    <t>4 à 6 mois</t>
  </si>
  <si>
    <t>interne</t>
  </si>
  <si>
    <t>1 semestre</t>
  </si>
  <si>
    <t>externe</t>
  </si>
  <si>
    <t>Domaine des projets de Physique</t>
  </si>
  <si>
    <t>Computational quantum physics</t>
  </si>
  <si>
    <t>Magnetism in materials</t>
  </si>
  <si>
    <t>Physics of life</t>
  </si>
  <si>
    <t xml:space="preserve">La liste complète des enseignants est disponible sur le site de la section </t>
  </si>
  <si>
    <t>Galland</t>
  </si>
  <si>
    <t>Stahlberg</t>
  </si>
  <si>
    <t>Scarlino</t>
  </si>
  <si>
    <t>Krzakala/Zdeborova</t>
  </si>
  <si>
    <t>Dil</t>
  </si>
  <si>
    <t xml:space="preserve">Solid state systems for quantum information </t>
  </si>
  <si>
    <t>Statistical physics of computation</t>
  </si>
  <si>
    <t>2021-2022</t>
  </si>
  <si>
    <t>Manley</t>
  </si>
  <si>
    <t>Electron spectroscopy</t>
  </si>
  <si>
    <t>Physique avancée I (mécanique)</t>
  </si>
  <si>
    <t>Physique avancée II (thermodynamique)</t>
  </si>
  <si>
    <t>Biophysics : physics of the cell</t>
  </si>
  <si>
    <t>MATH-110(b)</t>
  </si>
  <si>
    <t>MATH-115(b)</t>
  </si>
  <si>
    <t>MATH-100(b)</t>
  </si>
  <si>
    <t>MATH-105(b)</t>
  </si>
  <si>
    <t>PHYS-300(a)</t>
  </si>
  <si>
    <t>PHYS-204/PHYS-211</t>
  </si>
  <si>
    <t>Nbre</t>
  </si>
  <si>
    <t>places</t>
  </si>
  <si>
    <t>Information, calcul, communication</t>
  </si>
  <si>
    <t>CS-119(d)</t>
  </si>
  <si>
    <t>Sallese + Sallese/Meinen</t>
  </si>
  <si>
    <t>Burnens/Gentile/Turin/</t>
  </si>
  <si>
    <t>Groupe 5 "options" :</t>
  </si>
  <si>
    <t>Bloc "Projets et SHS" :</t>
  </si>
  <si>
    <t>Projet de Physique I</t>
  </si>
  <si>
    <t>Projet de Physique II</t>
  </si>
  <si>
    <t>Kneib, Penedones, Rattazzi, Schneider, Seidel, Shchutska</t>
  </si>
  <si>
    <t xml:space="preserve">De Los Rios, Gruetter, Krzakala, Manley, Rahi, Ricci, Stahlberg, Wyart, Zdeborova  </t>
  </si>
  <si>
    <t>Fasoli, Pautz, Ricci, Seidel, Theiler</t>
  </si>
  <si>
    <t>Brantut, Carbone, Carleo, Grandjean, Kippenberg, Savona, Scarlino, Banerjee</t>
  </si>
  <si>
    <t>---</t>
  </si>
  <si>
    <t>voir page suivante</t>
  </si>
  <si>
    <t>Groupe I "Options" :</t>
  </si>
  <si>
    <t>MA1/MA3</t>
  </si>
  <si>
    <t>min. 20  crédits</t>
  </si>
  <si>
    <t>Groupe Ia - Options SPH</t>
  </si>
  <si>
    <t>Electron microscopy: advanced methods</t>
  </si>
  <si>
    <t>Radiation biology, protection and applications</t>
  </si>
  <si>
    <t>Zdeborová</t>
  </si>
  <si>
    <t>Rønnow</t>
  </si>
  <si>
    <t>Ansermet, Banerjee, Brune, Carbone, Carleo, Hébert, Kern, Mila, Pasquarello, Rønnow, Yazyev, Grandjean</t>
  </si>
  <si>
    <t>Krzakala/Zdeborová</t>
  </si>
  <si>
    <t>PHYS-463</t>
  </si>
  <si>
    <t>PHYS-464</t>
  </si>
  <si>
    <t>PHYS-466</t>
  </si>
  <si>
    <t>dont</t>
  </si>
  <si>
    <t>PHYS-467</t>
  </si>
  <si>
    <t>PHYS-468</t>
  </si>
  <si>
    <t>PHYS-470</t>
  </si>
  <si>
    <t>Experimental methods in physics</t>
  </si>
  <si>
    <t>Moser Ch./Kippenberg + Moser</t>
  </si>
  <si>
    <t>Nonlinear dynamics, chaos and complex systems</t>
  </si>
  <si>
    <t>Physics of materials</t>
  </si>
  <si>
    <t>Ansermet, Banerjee,  Brune, Carbone, Carleo, Hébert, Kern, Mila, Pasquarello, Rønnow, Yazyev, Grandjean</t>
  </si>
  <si>
    <t>INGENIERIE PHYSIQUE</t>
  </si>
  <si>
    <t>Groupe IIb :</t>
  </si>
  <si>
    <t>MA2 / MA4</t>
  </si>
  <si>
    <t>* Se référer à l’art. 3 al. 4 du règlement d’application</t>
  </si>
  <si>
    <r>
      <t xml:space="preserve">- Stage d'ingénieur en Ingénierie physique </t>
    </r>
    <r>
      <rPr>
        <i/>
        <sz val="7"/>
        <rFont val="Times New Roman"/>
        <family val="1"/>
      </rPr>
      <t>ou</t>
    </r>
  </si>
  <si>
    <r>
      <t xml:space="preserve">- Travail de spécialisation pour master en physique </t>
    </r>
    <r>
      <rPr>
        <i/>
        <sz val="7"/>
        <rFont val="Times New Roman"/>
        <family val="1"/>
      </rPr>
      <t>ou</t>
    </r>
  </si>
  <si>
    <t xml:space="preserve">Lasers: theory and modern applications </t>
  </si>
  <si>
    <t>Solid state systems for quantum information</t>
  </si>
  <si>
    <t>Options Ib - Ingénierie</t>
  </si>
  <si>
    <t>Options Ib - Physique</t>
  </si>
  <si>
    <t>PHYS-203</t>
  </si>
  <si>
    <t>PHYS-210</t>
  </si>
  <si>
    <t>Physique numérique I</t>
  </si>
  <si>
    <t>Physique numérique II</t>
  </si>
  <si>
    <t>Modeling and design of experiments</t>
  </si>
  <si>
    <t>min. 19  crédits</t>
  </si>
  <si>
    <t>PHYS-641</t>
  </si>
  <si>
    <t>Quantum Information and Quantum Computing</t>
  </si>
  <si>
    <t>cours de cycle bachelor 3e année et cycle master pour les sections SCGC et SMA et cours de 3e année uniquement pour la section SPH (max. 6 crédits) pour autant qu'ils n'aient pas été choisis au bachelor</t>
  </si>
  <si>
    <t>cours de cycle bachelor 3e année et cycle master pour les sections SCGC et SMA et cours de 3e uniquement pour la section SPH (max. 6 crédits) pour autant qu'ils n'aient pas été choisis au bachelor</t>
  </si>
  <si>
    <t>Introduction à la physique des plasmas</t>
  </si>
  <si>
    <t>Groupe II (MA3) - à choix :</t>
  </si>
  <si>
    <r>
      <t xml:space="preserve">- Cours options du Groupe IIa </t>
    </r>
    <r>
      <rPr>
        <i/>
        <sz val="7"/>
        <rFont val="Times New Roman"/>
        <family val="1"/>
      </rPr>
      <t>ou</t>
    </r>
  </si>
  <si>
    <r>
      <t xml:space="preserve">- Cours options du Groupe IIb </t>
    </r>
    <r>
      <rPr>
        <i/>
        <sz val="7"/>
        <rFont val="Times New Roman"/>
        <family val="1"/>
      </rPr>
      <t>ou</t>
    </r>
  </si>
  <si>
    <t>Magrez/Tkalcec</t>
  </si>
  <si>
    <t>Machine learning for physicists</t>
  </si>
  <si>
    <t>Rønnow/Schmitt</t>
  </si>
  <si>
    <t>Krzakala</t>
  </si>
  <si>
    <t>Nonlinear optics for quantum technologies</t>
  </si>
  <si>
    <t>Müller</t>
  </si>
  <si>
    <t>Manera</t>
  </si>
  <si>
    <t>Physics IV</t>
  </si>
  <si>
    <t>Plasma I</t>
  </si>
  <si>
    <t>Plasma II</t>
  </si>
  <si>
    <t>Alberti/Loizu</t>
  </si>
  <si>
    <t>Topics in biophysics and physical biology (pas donné en 2021-22)</t>
  </si>
  <si>
    <t>Steggemann</t>
  </si>
  <si>
    <t>PHYS-511</t>
  </si>
  <si>
    <t>PHYS-512</t>
  </si>
  <si>
    <t>Neutron Scattering - Theory and Applications</t>
  </si>
  <si>
    <t>PHYS-640</t>
  </si>
  <si>
    <t>Les codes 5xx et 6xx désignent les cours avancés (MA3) qui exigent un prérequis</t>
  </si>
  <si>
    <t>PHYS-491</t>
  </si>
  <si>
    <t>Damet/Frajtag/Cherbuin</t>
  </si>
  <si>
    <t>Kern/Lingenfelder/Rusponi</t>
  </si>
  <si>
    <t>Fiorina/Hursin</t>
  </si>
  <si>
    <t>Note </t>
  </si>
  <si>
    <t>* Refer to Art. 3 paragraph 4 of the Implementing Regulation           </t>
  </si>
  <si>
    <t>No withdrawal = not possible to withdraw from this course after the registration deadline. </t>
  </si>
  <si>
    <t>-  List of "Group Ib engineering options" courses + 18 credits maximum from the list of approved "engineering" courses</t>
  </si>
  <si>
    <t>Minors :            </t>
  </si>
  <si>
    <t>The master curriculum may be complemented with a Minor offered at EPFL, with one exception : the Minor in " Physics" may not be chosen by physics students.</t>
  </si>
  <si>
    <t>The selection of courses making up a minor is done with the approval of the student’s section and the person in charge of the minor. The minor courses can be taken from MA1 onwards.</t>
  </si>
  <si>
    <t>Engineering internship</t>
  </si>
  <si>
    <t xml:space="preserve">The 4 to 6 consecutive months internship is credited with 30 credits. See terms and conditions in the implementing regulation </t>
  </si>
  <si>
    <t>Group IIa :                </t>
  </si>
  <si>
    <t>List of "Group Ia courses" + master courses from other sections and/or doctoral Programme (up to 18 credits, including maximum 2 courses of doctoral programme)  </t>
  </si>
  <si>
    <t>Physics Research Training semester       </t>
  </si>
  <si>
    <t>Students have the opportunity to develop their knowledge through a project that will help them specialise in a specific area of physics.         </t>
  </si>
  <si>
    <t xml:space="preserve">This project can take place in an EPFL laboratory or in an external research institute and must be supervised by a professor or MER (maître d'enseignement et de recherche).    </t>
  </si>
  <si>
    <t>Zivkovic</t>
  </si>
  <si>
    <t>Ansermet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</si>
</sst>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Fr.&quot;\ #,##0.00;[Red]&quot;sFr.&quot;\ \-#,##0.00"/>
    <numFmt numFmtId="165" formatCode="_-[$€]* #,##0.00_-;\-[$€]* #,##0.00_-;_-[$€]* &quot;-&quot;??_-;_-@_-"/>
  </numFmts>
  <fonts count="31">
    <font>
      <sz val="9"/>
      <name val="Geneva"/>
    </font>
    <font>
      <sz val="9"/>
      <name val="Geneva"/>
    </font>
    <font>
      <b/>
      <sz val="7"/>
      <name val="Times"/>
    </font>
    <font>
      <b/>
      <strike/>
      <sz val="7"/>
      <name val="Times"/>
    </font>
    <font>
      <b/>
      <sz val="7"/>
      <name val="Times"/>
    </font>
    <font>
      <sz val="8"/>
      <name val="Geneva"/>
    </font>
    <font>
      <u/>
      <sz val="9"/>
      <color theme="10"/>
      <name val="Geneva"/>
    </font>
    <font>
      <u/>
      <sz val="9"/>
      <color theme="11"/>
      <name val="Geneva"/>
    </font>
    <font>
      <b/>
      <strike/>
      <sz val="7"/>
      <name val="Times"/>
      <family val="1"/>
    </font>
    <font>
      <b/>
      <sz val="7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trike/>
      <sz val="7"/>
      <name val="Times New Roman"/>
      <family val="1"/>
    </font>
    <font>
      <i/>
      <sz val="7"/>
      <name val="Times New Roman"/>
      <family val="1"/>
    </font>
    <font>
      <i/>
      <strike/>
      <sz val="7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b/>
      <i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trike/>
      <sz val="7"/>
      <color rgb="FFFF0000"/>
      <name val="Times New Roman"/>
      <family val="1"/>
    </font>
    <font>
      <b/>
      <strike/>
      <sz val="7"/>
      <color rgb="FFFF0000"/>
      <name val="Times New Roman"/>
      <family val="1"/>
    </font>
    <font>
      <i/>
      <sz val="7"/>
      <color theme="1"/>
      <name val="Times New Roman"/>
      <family val="1"/>
    </font>
    <font>
      <i/>
      <strike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trike/>
      <sz val="7"/>
      <color theme="6"/>
      <name val="Times New Roman"/>
      <family val="1"/>
    </font>
    <font>
      <sz val="7"/>
      <color theme="6"/>
      <name val="Times New Roman"/>
      <family val="1"/>
    </font>
    <font>
      <strike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5">
    <xf numFmtId="0" fontId="0" fillId="0" borderId="0" xfId="0"/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12" fillId="0" borderId="12" xfId="6" applyFont="1" applyFill="1" applyBorder="1" applyAlignment="1">
      <alignment vertical="center"/>
    </xf>
    <xf numFmtId="0" fontId="12" fillId="0" borderId="12" xfId="2" applyFont="1" applyFill="1" applyBorder="1" applyAlignment="1">
      <alignment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left" vertical="center" wrapText="1"/>
    </xf>
    <xf numFmtId="0" fontId="12" fillId="0" borderId="16" xfId="6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3" fillId="0" borderId="19" xfId="2" applyFont="1" applyFill="1" applyBorder="1" applyAlignment="1">
      <alignment vertical="center"/>
    </xf>
    <xf numFmtId="0" fontId="12" fillId="0" borderId="19" xfId="2" applyFont="1" applyFill="1" applyBorder="1" applyAlignment="1">
      <alignment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left" vertical="center" wrapText="1"/>
    </xf>
    <xf numFmtId="0" fontId="12" fillId="0" borderId="27" xfId="6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3" xfId="6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12" fillId="0" borderId="4" xfId="6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/>
    </xf>
    <xf numFmtId="0" fontId="12" fillId="0" borderId="12" xfId="6" applyFont="1" applyFill="1" applyBorder="1" applyAlignment="1">
      <alignment horizontal="center" vertical="center"/>
    </xf>
    <xf numFmtId="0" fontId="14" fillId="0" borderId="16" xfId="6" quotePrefix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vertical="center"/>
    </xf>
    <xf numFmtId="0" fontId="13" fillId="0" borderId="2" xfId="3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3" fillId="0" borderId="12" xfId="6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27" fillId="0" borderId="0" xfId="4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13" fillId="0" borderId="5" xfId="7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2" xfId="0" quotePrefix="1" applyFont="1" applyFill="1" applyBorder="1" applyAlignment="1">
      <alignment horizontal="center" vertical="center"/>
    </xf>
    <xf numFmtId="0" fontId="26" fillId="0" borderId="2" xfId="0" quotePrefix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5" xfId="7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3" fillId="0" borderId="8" xfId="0" quotePrefix="1" applyFont="1" applyFill="1" applyBorder="1" applyAlignment="1">
      <alignment horizontal="left" vertical="center" indent="1"/>
    </xf>
    <xf numFmtId="0" fontId="13" fillId="0" borderId="1" xfId="2" quotePrefix="1" applyFont="1" applyFill="1" applyBorder="1" applyAlignment="1">
      <alignment vertical="center"/>
    </xf>
    <xf numFmtId="49" fontId="13" fillId="0" borderId="2" xfId="6" applyNumberFormat="1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left" vertical="center"/>
    </xf>
    <xf numFmtId="0" fontId="13" fillId="0" borderId="11" xfId="6" applyFont="1" applyFill="1" applyBorder="1" applyAlignment="1">
      <alignment horizontal="left" vertical="center" wrapText="1"/>
    </xf>
    <xf numFmtId="0" fontId="13" fillId="0" borderId="11" xfId="6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indent="2"/>
    </xf>
    <xf numFmtId="0" fontId="13" fillId="0" borderId="8" xfId="0" quotePrefix="1" applyFont="1" applyFill="1" applyBorder="1" applyAlignment="1">
      <alignment horizontal="left" vertical="center" indent="2"/>
    </xf>
    <xf numFmtId="0" fontId="13" fillId="0" borderId="2" xfId="0" applyFont="1" applyFill="1" applyBorder="1" applyAlignment="1">
      <alignment horizontal="left" vertical="center" wrapText="1" indent="2"/>
    </xf>
    <xf numFmtId="0" fontId="13" fillId="0" borderId="8" xfId="0" applyFont="1" applyFill="1" applyBorder="1" applyAlignment="1">
      <alignment horizontal="left" vertical="center" indent="2"/>
    </xf>
    <xf numFmtId="0" fontId="13" fillId="0" borderId="2" xfId="0" applyFont="1" applyFill="1" applyBorder="1" applyAlignment="1">
      <alignment horizontal="left" vertical="center" indent="2"/>
    </xf>
    <xf numFmtId="0" fontId="13" fillId="0" borderId="1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indent="1"/>
    </xf>
    <xf numFmtId="0" fontId="13" fillId="0" borderId="7" xfId="0" quotePrefix="1" applyFont="1" applyFill="1" applyBorder="1" applyAlignment="1">
      <alignment horizontal="left" vertical="center" indent="1"/>
    </xf>
    <xf numFmtId="49" fontId="13" fillId="0" borderId="8" xfId="0" quotePrefix="1" applyNumberFormat="1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13" fillId="0" borderId="9" xfId="0" applyFont="1" applyFill="1" applyBorder="1" applyAlignment="1">
      <alignment horizontal="centerContinuous" vertical="center" wrapText="1"/>
    </xf>
    <xf numFmtId="0" fontId="13" fillId="0" borderId="2" xfId="0" applyFont="1" applyFill="1" applyBorder="1" applyAlignment="1">
      <alignment horizontal="centerContinuous" vertical="center"/>
    </xf>
    <xf numFmtId="0" fontId="17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49" fontId="13" fillId="0" borderId="12" xfId="6" applyNumberFormat="1" applyFont="1" applyFill="1" applyBorder="1" applyAlignment="1">
      <alignment horizontal="left" vertical="center" indent="1"/>
    </xf>
    <xf numFmtId="49" fontId="13" fillId="0" borderId="8" xfId="0" applyNumberFormat="1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/>
    </xf>
    <xf numFmtId="0" fontId="24" fillId="0" borderId="2" xfId="0" quotePrefix="1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2" xfId="7" applyFont="1" applyFill="1" applyBorder="1" applyAlignment="1">
      <alignment vertic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8" xfId="0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vertical="center"/>
    </xf>
    <xf numFmtId="49" fontId="13" fillId="0" borderId="0" xfId="6" quotePrefix="1" applyNumberFormat="1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Continuous" vertical="center"/>
    </xf>
    <xf numFmtId="49" fontId="13" fillId="0" borderId="12" xfId="6" quotePrefix="1" applyNumberFormat="1" applyFont="1" applyFill="1" applyBorder="1" applyAlignment="1">
      <alignment horizontal="left" vertical="center" indent="1"/>
    </xf>
    <xf numFmtId="0" fontId="25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4" fillId="0" borderId="0" xfId="4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4" xfId="7" applyFont="1" applyFill="1" applyBorder="1" applyAlignment="1">
      <alignment vertical="center"/>
    </xf>
    <xf numFmtId="0" fontId="13" fillId="0" borderId="4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17">
    <cellStyle name="Euro" xfId="1" xr:uid="{00000000-0005-0000-0000-000000000000}"/>
    <cellStyle name="Lien hypertexte" xfId="8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9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_AR plan 2004-2005B1.xls" xfId="2" xr:uid="{00000000-0005-0000-0000-00000A000000}"/>
    <cellStyle name="Normal_AR plan 2004-2005B1.xls 2" xfId="10" xr:uid="{00000000-0005-0000-0000-00000B000000}"/>
    <cellStyle name="Normal_AR plan 2004-2005B2-3.xls" xfId="3" xr:uid="{00000000-0005-0000-0000-00000C000000}"/>
    <cellStyle name="Normal_AR plan 2004-2005M0506.xls" xfId="4" xr:uid="{00000000-0005-0000-0000-00000D000000}"/>
    <cellStyle name="Normal_Plan 2004" xfId="5" xr:uid="{00000000-0005-0000-0000-00000E000000}"/>
    <cellStyle name="Normal_Plan études DC_nouveau_2001-2002" xfId="6" xr:uid="{00000000-0005-0000-0000-00000F000000}"/>
    <cellStyle name="Normal_Plan2003" xfId="7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showGridLines="0" tabSelected="1" view="pageBreakPreview" zoomScale="130" zoomScaleNormal="204" zoomScaleSheetLayoutView="130" zoomScalePageLayoutView="204" workbookViewId="0">
      <selection activeCell="D16" sqref="D16"/>
    </sheetView>
  </sheetViews>
  <sheetFormatPr baseColWidth="10" defaultColWidth="8" defaultRowHeight="9"/>
  <cols>
    <col min="1" max="1" width="9.85546875" style="69" bestFit="1" customWidth="1"/>
    <col min="2" max="2" width="28.28515625" style="48" customWidth="1"/>
    <col min="3" max="3" width="10.28515625" style="48" customWidth="1"/>
    <col min="4" max="4" width="15.140625" style="74" customWidth="1"/>
    <col min="5" max="5" width="7.7109375" style="77" bestFit="1" customWidth="1"/>
    <col min="6" max="11" width="3.140625" style="4" customWidth="1"/>
    <col min="12" max="13" width="8.7109375" style="14" customWidth="1"/>
    <col min="14" max="14" width="8.7109375" style="197" customWidth="1"/>
    <col min="15" max="242" width="6.140625" style="4" customWidth="1"/>
    <col min="243" max="16384" width="8" style="4"/>
  </cols>
  <sheetData>
    <row r="1" spans="1:14" ht="15" customHeight="1">
      <c r="A1" s="9" t="s">
        <v>308</v>
      </c>
      <c r="B1" s="1" t="s">
        <v>130</v>
      </c>
      <c r="C1" s="1"/>
      <c r="D1" s="2"/>
      <c r="E1" s="3"/>
      <c r="G1" s="5"/>
      <c r="H1" s="5"/>
      <c r="I1" s="5"/>
      <c r="J1" s="5"/>
      <c r="K1" s="5"/>
      <c r="L1" s="6"/>
      <c r="M1" s="7"/>
      <c r="N1" s="8" t="s">
        <v>192</v>
      </c>
    </row>
    <row r="2" spans="1:14" ht="9.75" customHeight="1">
      <c r="A2" s="9"/>
      <c r="B2" s="10"/>
      <c r="C2" s="10"/>
      <c r="D2" s="11"/>
      <c r="E2" s="12"/>
      <c r="G2" s="74"/>
      <c r="H2" s="74"/>
      <c r="I2" s="74"/>
      <c r="J2" s="74"/>
      <c r="K2" s="74"/>
      <c r="L2" s="4"/>
      <c r="N2" s="78"/>
    </row>
    <row r="3" spans="1:14" ht="9.75" customHeight="1">
      <c r="A3" s="9"/>
      <c r="B3" s="10"/>
      <c r="C3" s="10"/>
      <c r="D3" s="11"/>
      <c r="E3" s="12"/>
      <c r="G3" s="74"/>
      <c r="H3" s="74"/>
      <c r="I3" s="74"/>
      <c r="J3" s="74"/>
      <c r="K3" s="74"/>
      <c r="L3" s="4"/>
      <c r="N3" s="78"/>
    </row>
    <row r="4" spans="1:14" ht="9.75" customHeight="1">
      <c r="A4" s="9"/>
      <c r="B4" s="10"/>
      <c r="C4" s="10"/>
      <c r="D4" s="11"/>
      <c r="E4" s="12"/>
      <c r="F4" s="13"/>
      <c r="G4" s="13"/>
      <c r="H4" s="13"/>
      <c r="I4" s="13"/>
      <c r="J4" s="13"/>
      <c r="K4" s="13"/>
    </row>
    <row r="5" spans="1:14" s="22" customFormat="1" ht="9.75" customHeight="1">
      <c r="A5" s="15" t="s">
        <v>8</v>
      </c>
      <c r="B5" s="16" t="s">
        <v>95</v>
      </c>
      <c r="C5" s="17" t="s">
        <v>148</v>
      </c>
      <c r="D5" s="18" t="s">
        <v>78</v>
      </c>
      <c r="E5" s="19" t="s">
        <v>105</v>
      </c>
      <c r="F5" s="323" t="s">
        <v>128</v>
      </c>
      <c r="G5" s="324"/>
      <c r="H5" s="324"/>
      <c r="I5" s="324"/>
      <c r="J5" s="324"/>
      <c r="K5" s="325"/>
      <c r="L5" s="209" t="s">
        <v>129</v>
      </c>
      <c r="M5" s="20" t="s">
        <v>87</v>
      </c>
      <c r="N5" s="21" t="s">
        <v>98</v>
      </c>
    </row>
    <row r="6" spans="1:14" s="22" customFormat="1" ht="9.75" customHeight="1">
      <c r="A6" s="23"/>
      <c r="B6" s="24"/>
      <c r="C6" s="25" t="s">
        <v>149</v>
      </c>
      <c r="D6" s="26" t="s">
        <v>4</v>
      </c>
      <c r="E6" s="27"/>
      <c r="F6" s="28"/>
      <c r="G6" s="29" t="s">
        <v>163</v>
      </c>
      <c r="H6" s="25"/>
      <c r="I6" s="28"/>
      <c r="J6" s="29" t="s">
        <v>162</v>
      </c>
      <c r="K6" s="30"/>
      <c r="L6" s="31"/>
      <c r="M6" s="32" t="s">
        <v>118</v>
      </c>
      <c r="N6" s="33" t="s">
        <v>176</v>
      </c>
    </row>
    <row r="7" spans="1:14" s="22" customFormat="1" ht="9.75" customHeight="1">
      <c r="A7" s="34"/>
      <c r="B7" s="35"/>
      <c r="C7" s="35"/>
      <c r="D7" s="36" t="s">
        <v>117</v>
      </c>
      <c r="E7" s="37"/>
      <c r="F7" s="38" t="s">
        <v>106</v>
      </c>
      <c r="G7" s="39" t="s">
        <v>107</v>
      </c>
      <c r="H7" s="39" t="s">
        <v>108</v>
      </c>
      <c r="I7" s="39" t="s">
        <v>106</v>
      </c>
      <c r="J7" s="39" t="s">
        <v>107</v>
      </c>
      <c r="K7" s="40" t="s">
        <v>108</v>
      </c>
      <c r="L7" s="41"/>
      <c r="M7" s="32" t="s">
        <v>177</v>
      </c>
      <c r="N7" s="33"/>
    </row>
    <row r="8" spans="1:14" s="48" customFormat="1" ht="9.75" customHeight="1">
      <c r="A8" s="42"/>
      <c r="B8" s="43"/>
      <c r="C8" s="43"/>
      <c r="D8" s="44"/>
      <c r="E8" s="45"/>
      <c r="F8" s="46"/>
      <c r="G8" s="46"/>
      <c r="H8" s="46"/>
      <c r="I8" s="46"/>
      <c r="J8" s="46"/>
      <c r="K8" s="45"/>
      <c r="L8" s="208"/>
      <c r="M8" s="47"/>
      <c r="N8" s="208"/>
    </row>
    <row r="9" spans="1:14" ht="9.75" customHeight="1">
      <c r="A9" s="49"/>
      <c r="B9" s="50" t="s">
        <v>90</v>
      </c>
      <c r="C9" s="50"/>
      <c r="D9" s="51"/>
      <c r="E9" s="52"/>
      <c r="F9" s="53"/>
      <c r="G9" s="53"/>
      <c r="H9" s="53"/>
      <c r="I9" s="53"/>
      <c r="J9" s="53"/>
      <c r="K9" s="54"/>
      <c r="L9" s="208">
        <f>SUM(L10:L16)</f>
        <v>44</v>
      </c>
      <c r="M9" s="47"/>
      <c r="N9" s="208"/>
    </row>
    <row r="10" spans="1:14" ht="9.75" customHeight="1">
      <c r="A10" s="49" t="s">
        <v>314</v>
      </c>
      <c r="B10" s="55" t="s">
        <v>155</v>
      </c>
      <c r="C10" s="55" t="s">
        <v>150</v>
      </c>
      <c r="D10" s="55" t="s">
        <v>266</v>
      </c>
      <c r="E10" s="52" t="s">
        <v>131</v>
      </c>
      <c r="F10" s="53">
        <v>4</v>
      </c>
      <c r="G10" s="53">
        <v>2</v>
      </c>
      <c r="H10" s="53"/>
      <c r="I10" s="53"/>
      <c r="J10" s="53"/>
      <c r="K10" s="56"/>
      <c r="L10" s="57">
        <v>7</v>
      </c>
      <c r="M10" s="58" t="s">
        <v>100</v>
      </c>
      <c r="N10" s="57" t="s">
        <v>86</v>
      </c>
    </row>
    <row r="11" spans="1:14" ht="9.75" customHeight="1">
      <c r="A11" s="49" t="s">
        <v>315</v>
      </c>
      <c r="B11" s="55" t="s">
        <v>267</v>
      </c>
      <c r="C11" s="55" t="s">
        <v>151</v>
      </c>
      <c r="D11" s="55" t="s">
        <v>189</v>
      </c>
      <c r="E11" s="52" t="s">
        <v>131</v>
      </c>
      <c r="F11" s="53"/>
      <c r="G11" s="53"/>
      <c r="H11" s="53"/>
      <c r="I11" s="53">
        <v>3</v>
      </c>
      <c r="J11" s="53">
        <v>3</v>
      </c>
      <c r="K11" s="56"/>
      <c r="L11" s="57">
        <v>6</v>
      </c>
      <c r="M11" s="58" t="s">
        <v>99</v>
      </c>
      <c r="N11" s="57" t="s">
        <v>86</v>
      </c>
    </row>
    <row r="12" spans="1:14" ht="9.75" customHeight="1">
      <c r="A12" s="49" t="s">
        <v>316</v>
      </c>
      <c r="B12" s="55" t="s">
        <v>152</v>
      </c>
      <c r="C12" s="55" t="s">
        <v>150</v>
      </c>
      <c r="D12" s="51" t="s">
        <v>259</v>
      </c>
      <c r="E12" s="52" t="s">
        <v>131</v>
      </c>
      <c r="F12" s="20">
        <v>4</v>
      </c>
      <c r="G12" s="59">
        <v>4</v>
      </c>
      <c r="H12" s="59"/>
      <c r="I12" s="53"/>
      <c r="J12" s="53"/>
      <c r="K12" s="54"/>
      <c r="L12" s="213">
        <v>8</v>
      </c>
      <c r="M12" s="58" t="s">
        <v>100</v>
      </c>
      <c r="N12" s="57" t="s">
        <v>86</v>
      </c>
    </row>
    <row r="13" spans="1:14" ht="9.75" customHeight="1">
      <c r="A13" s="55" t="s">
        <v>317</v>
      </c>
      <c r="B13" s="55" t="s">
        <v>154</v>
      </c>
      <c r="C13" s="55" t="s">
        <v>150</v>
      </c>
      <c r="D13" s="51" t="s">
        <v>260</v>
      </c>
      <c r="E13" s="52" t="s">
        <v>131</v>
      </c>
      <c r="F13" s="53"/>
      <c r="G13" s="53"/>
      <c r="H13" s="53"/>
      <c r="I13" s="59">
        <v>4</v>
      </c>
      <c r="J13" s="59">
        <v>4</v>
      </c>
      <c r="K13" s="54"/>
      <c r="L13" s="213">
        <v>8</v>
      </c>
      <c r="M13" s="58" t="s">
        <v>99</v>
      </c>
      <c r="N13" s="57" t="s">
        <v>86</v>
      </c>
    </row>
    <row r="14" spans="1:14" ht="9.75" customHeight="1">
      <c r="A14" s="49" t="s">
        <v>10</v>
      </c>
      <c r="B14" s="214" t="s">
        <v>311</v>
      </c>
      <c r="C14" s="55" t="s">
        <v>150</v>
      </c>
      <c r="D14" s="215" t="s">
        <v>138</v>
      </c>
      <c r="E14" s="60" t="s">
        <v>124</v>
      </c>
      <c r="F14" s="61">
        <v>4</v>
      </c>
      <c r="G14" s="62">
        <v>3</v>
      </c>
      <c r="H14" s="62"/>
      <c r="I14" s="62"/>
      <c r="J14" s="62"/>
      <c r="K14" s="19"/>
      <c r="L14" s="211">
        <v>8</v>
      </c>
      <c r="M14" s="58" t="s">
        <v>100</v>
      </c>
      <c r="N14" s="57" t="s">
        <v>86</v>
      </c>
    </row>
    <row r="15" spans="1:14" ht="9.75" customHeight="1">
      <c r="A15" s="49" t="s">
        <v>11</v>
      </c>
      <c r="B15" s="214" t="s">
        <v>312</v>
      </c>
      <c r="C15" s="55" t="s">
        <v>150</v>
      </c>
      <c r="D15" s="215" t="s">
        <v>419</v>
      </c>
      <c r="E15" s="60" t="s">
        <v>124</v>
      </c>
      <c r="F15" s="61"/>
      <c r="G15" s="62"/>
      <c r="H15" s="62"/>
      <c r="I15" s="62">
        <v>4</v>
      </c>
      <c r="J15" s="62">
        <v>2</v>
      </c>
      <c r="K15" s="19"/>
      <c r="L15" s="211">
        <v>7</v>
      </c>
      <c r="M15" s="58" t="s">
        <v>99</v>
      </c>
      <c r="N15" s="57" t="s">
        <v>86</v>
      </c>
    </row>
    <row r="16" spans="1:14" ht="9.75" customHeight="1">
      <c r="A16" s="49"/>
      <c r="B16" s="55"/>
      <c r="C16" s="55"/>
      <c r="D16" s="51"/>
      <c r="E16" s="52"/>
      <c r="F16" s="53"/>
      <c r="G16" s="53"/>
      <c r="H16" s="53"/>
      <c r="I16" s="53"/>
      <c r="J16" s="53"/>
      <c r="K16" s="54"/>
      <c r="L16" s="57"/>
      <c r="M16" s="58"/>
      <c r="N16" s="57"/>
    </row>
    <row r="17" spans="1:14" ht="9.75" customHeight="1">
      <c r="A17" s="49"/>
      <c r="B17" s="50" t="s">
        <v>89</v>
      </c>
      <c r="C17" s="50"/>
      <c r="D17" s="51"/>
      <c r="E17" s="52"/>
      <c r="F17" s="53"/>
      <c r="G17" s="53"/>
      <c r="H17" s="53"/>
      <c r="I17" s="53"/>
      <c r="J17" s="53"/>
      <c r="K17" s="54"/>
      <c r="L17" s="208">
        <f>SUM(L18:L21)</f>
        <v>16</v>
      </c>
      <c r="M17" s="58"/>
      <c r="N17" s="57"/>
    </row>
    <row r="18" spans="1:14" ht="9.75" customHeight="1">
      <c r="A18" s="49" t="s">
        <v>182</v>
      </c>
      <c r="B18" s="214" t="s">
        <v>147</v>
      </c>
      <c r="C18" s="55" t="s">
        <v>150</v>
      </c>
      <c r="D18" s="216" t="s">
        <v>80</v>
      </c>
      <c r="E18" s="60" t="s">
        <v>170</v>
      </c>
      <c r="F18" s="63"/>
      <c r="G18" s="62"/>
      <c r="H18" s="62"/>
      <c r="I18" s="62">
        <v>2</v>
      </c>
      <c r="J18" s="62"/>
      <c r="K18" s="64"/>
      <c r="L18" s="212">
        <v>2</v>
      </c>
      <c r="M18" s="58" t="s">
        <v>132</v>
      </c>
      <c r="N18" s="57"/>
    </row>
    <row r="19" spans="1:14" ht="9.75" customHeight="1">
      <c r="A19" s="49" t="s">
        <v>323</v>
      </c>
      <c r="B19" s="217" t="s">
        <v>322</v>
      </c>
      <c r="C19" s="55" t="s">
        <v>150</v>
      </c>
      <c r="D19" s="218" t="s">
        <v>153</v>
      </c>
      <c r="E19" s="219" t="s">
        <v>122</v>
      </c>
      <c r="F19" s="65">
        <v>3</v>
      </c>
      <c r="G19" s="59">
        <v>3</v>
      </c>
      <c r="H19" s="66"/>
      <c r="I19" s="59"/>
      <c r="J19" s="59"/>
      <c r="K19" s="67"/>
      <c r="L19" s="212">
        <v>6</v>
      </c>
      <c r="M19" s="58" t="s">
        <v>134</v>
      </c>
      <c r="N19" s="57"/>
    </row>
    <row r="20" spans="1:14" ht="9.75" customHeight="1">
      <c r="A20" s="49" t="s">
        <v>244</v>
      </c>
      <c r="B20" s="217" t="s">
        <v>247</v>
      </c>
      <c r="C20" s="55" t="s">
        <v>151</v>
      </c>
      <c r="D20" s="55" t="s">
        <v>146</v>
      </c>
      <c r="E20" s="52" t="s">
        <v>124</v>
      </c>
      <c r="F20" s="53"/>
      <c r="G20" s="53"/>
      <c r="H20" s="53"/>
      <c r="I20" s="53"/>
      <c r="J20" s="53"/>
      <c r="K20" s="54">
        <v>3</v>
      </c>
      <c r="L20" s="57">
        <v>4</v>
      </c>
      <c r="M20" s="58" t="s">
        <v>99</v>
      </c>
      <c r="N20" s="57" t="s">
        <v>88</v>
      </c>
    </row>
    <row r="21" spans="1:14" ht="9.75" customHeight="1">
      <c r="A21" s="49" t="s">
        <v>250</v>
      </c>
      <c r="B21" s="217" t="s">
        <v>231</v>
      </c>
      <c r="C21" s="55" t="s">
        <v>151</v>
      </c>
      <c r="D21" s="55" t="s">
        <v>62</v>
      </c>
      <c r="E21" s="52" t="s">
        <v>122</v>
      </c>
      <c r="F21" s="53"/>
      <c r="G21" s="53"/>
      <c r="H21" s="53"/>
      <c r="I21" s="53">
        <v>1</v>
      </c>
      <c r="J21" s="68"/>
      <c r="K21" s="54">
        <v>2</v>
      </c>
      <c r="L21" s="57">
        <v>4</v>
      </c>
      <c r="M21" s="58" t="s">
        <v>132</v>
      </c>
      <c r="N21" s="57"/>
    </row>
    <row r="22" spans="1:14" ht="9.75" customHeight="1">
      <c r="A22" s="49"/>
      <c r="B22" s="55"/>
      <c r="C22" s="55"/>
      <c r="D22" s="51"/>
      <c r="E22" s="52"/>
      <c r="F22" s="53"/>
      <c r="G22" s="53"/>
      <c r="H22" s="53"/>
      <c r="I22" s="53"/>
      <c r="J22" s="53"/>
      <c r="K22" s="54"/>
      <c r="L22" s="57"/>
      <c r="M22" s="58"/>
      <c r="N22" s="57"/>
    </row>
    <row r="23" spans="1:14" ht="9.75" customHeight="1">
      <c r="A23" s="50"/>
      <c r="B23" s="50" t="s">
        <v>126</v>
      </c>
      <c r="C23" s="55"/>
      <c r="D23" s="51"/>
      <c r="E23" s="52"/>
      <c r="F23" s="53">
        <f t="shared" ref="F23:K23" si="0">SUM(F8:F22)</f>
        <v>15</v>
      </c>
      <c r="G23" s="53">
        <f t="shared" si="0"/>
        <v>12</v>
      </c>
      <c r="H23" s="53">
        <f t="shared" si="0"/>
        <v>0</v>
      </c>
      <c r="I23" s="53">
        <f t="shared" si="0"/>
        <v>14</v>
      </c>
      <c r="J23" s="53">
        <f t="shared" si="0"/>
        <v>9</v>
      </c>
      <c r="K23" s="54">
        <f t="shared" si="0"/>
        <v>5</v>
      </c>
      <c r="L23" s="206">
        <f>L9+L17</f>
        <v>60</v>
      </c>
      <c r="M23" s="47"/>
      <c r="N23" s="208"/>
    </row>
    <row r="24" spans="1:14" ht="9.75" customHeight="1">
      <c r="A24" s="50"/>
      <c r="B24" s="50" t="s">
        <v>193</v>
      </c>
      <c r="C24" s="55"/>
      <c r="D24" s="51"/>
      <c r="E24" s="52"/>
      <c r="F24" s="318">
        <f>SUM(F23:H23)</f>
        <v>27</v>
      </c>
      <c r="G24" s="319"/>
      <c r="H24" s="320"/>
      <c r="I24" s="321">
        <f>SUM(I23:K23)</f>
        <v>28</v>
      </c>
      <c r="J24" s="319"/>
      <c r="K24" s="322"/>
      <c r="L24" s="208"/>
      <c r="M24" s="47"/>
      <c r="N24" s="208"/>
    </row>
    <row r="25" spans="1:14" s="48" customFormat="1" ht="9.75" customHeight="1">
      <c r="A25" s="69"/>
      <c r="B25" s="70"/>
      <c r="D25" s="70"/>
      <c r="E25" s="71"/>
      <c r="F25" s="210"/>
      <c r="G25" s="210"/>
      <c r="H25" s="210"/>
      <c r="I25" s="210"/>
      <c r="J25" s="210"/>
      <c r="K25" s="210"/>
      <c r="L25" s="210"/>
      <c r="M25" s="210"/>
      <c r="N25" s="210"/>
    </row>
    <row r="26" spans="1:14" s="48" customFormat="1" ht="9.75" customHeight="1">
      <c r="B26" s="48" t="s">
        <v>175</v>
      </c>
      <c r="C26" s="11"/>
      <c r="D26" s="72"/>
      <c r="E26" s="73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4" s="48" customFormat="1" ht="9.75" customHeight="1">
      <c r="B27" s="74" t="s">
        <v>179</v>
      </c>
      <c r="C27" s="11"/>
      <c r="D27" s="72"/>
      <c r="E27" s="73"/>
      <c r="F27" s="197"/>
      <c r="G27" s="197"/>
      <c r="H27" s="197"/>
      <c r="I27" s="197"/>
      <c r="J27" s="197"/>
      <c r="K27" s="197"/>
      <c r="L27" s="197"/>
      <c r="M27" s="197"/>
      <c r="N27" s="197"/>
    </row>
    <row r="28" spans="1:14" s="48" customFormat="1" ht="9.75" customHeight="1">
      <c r="A28" s="69"/>
      <c r="C28" s="11"/>
      <c r="D28" s="11"/>
      <c r="E28" s="73"/>
      <c r="F28" s="197"/>
      <c r="G28" s="197"/>
      <c r="H28" s="197"/>
      <c r="I28" s="197"/>
      <c r="J28" s="197"/>
      <c r="K28" s="197"/>
      <c r="L28" s="197"/>
      <c r="M28" s="197"/>
      <c r="N28" s="197"/>
    </row>
    <row r="29" spans="1:14" s="48" customFormat="1" ht="9.75" customHeight="1">
      <c r="B29" s="11" t="s">
        <v>172</v>
      </c>
      <c r="C29" s="11"/>
      <c r="D29" s="72"/>
      <c r="E29" s="73"/>
      <c r="F29" s="197"/>
      <c r="G29" s="197"/>
      <c r="H29" s="197"/>
      <c r="I29" s="197"/>
      <c r="J29" s="197"/>
      <c r="K29" s="197"/>
      <c r="L29" s="197"/>
      <c r="M29" s="197"/>
      <c r="N29" s="197"/>
    </row>
    <row r="30" spans="1:14" s="48" customFormat="1" ht="9.75" customHeight="1">
      <c r="A30" s="69"/>
      <c r="D30" s="11"/>
      <c r="E30" s="73"/>
      <c r="F30" s="197"/>
      <c r="G30" s="197"/>
      <c r="H30" s="197"/>
      <c r="I30" s="197"/>
      <c r="J30" s="197"/>
      <c r="K30" s="197"/>
      <c r="L30" s="197"/>
      <c r="M30" s="197"/>
      <c r="N30" s="197"/>
    </row>
    <row r="31" spans="1:14" s="48" customFormat="1" ht="9.75" customHeight="1">
      <c r="A31" s="69"/>
      <c r="C31" s="11"/>
      <c r="D31" s="11"/>
      <c r="E31" s="73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s="48" customFormat="1" ht="9.75" customHeight="1">
      <c r="A32" s="69"/>
      <c r="B32" s="11"/>
      <c r="C32" s="11"/>
      <c r="D32" s="11"/>
      <c r="E32" s="73"/>
      <c r="F32" s="197"/>
      <c r="G32" s="197"/>
      <c r="H32" s="197"/>
      <c r="I32" s="197"/>
      <c r="J32" s="197"/>
      <c r="K32" s="197"/>
      <c r="L32" s="197"/>
      <c r="M32" s="197"/>
      <c r="N32" s="197"/>
    </row>
    <row r="33" spans="1:14" s="48" customFormat="1" ht="9.75" customHeight="1">
      <c r="A33" s="69"/>
      <c r="B33" s="11"/>
      <c r="D33" s="11"/>
      <c r="E33" s="73"/>
      <c r="F33" s="197"/>
      <c r="G33" s="197"/>
      <c r="H33" s="197"/>
      <c r="I33" s="197"/>
      <c r="J33" s="197"/>
      <c r="K33" s="197"/>
      <c r="L33" s="197"/>
      <c r="M33" s="197"/>
      <c r="N33" s="197"/>
    </row>
    <row r="34" spans="1:14" s="48" customFormat="1" ht="9.75" customHeight="1">
      <c r="A34" s="69"/>
      <c r="C34" s="11"/>
      <c r="D34" s="11"/>
      <c r="E34" s="73"/>
      <c r="F34" s="197"/>
      <c r="G34" s="197"/>
      <c r="H34" s="197"/>
      <c r="I34" s="197"/>
      <c r="J34" s="197"/>
      <c r="K34" s="197"/>
      <c r="L34" s="197"/>
      <c r="M34" s="197"/>
      <c r="N34" s="197"/>
    </row>
    <row r="35" spans="1:14" s="48" customFormat="1" ht="9.75" customHeight="1">
      <c r="A35" s="69"/>
      <c r="B35" s="11"/>
      <c r="C35" s="11"/>
      <c r="D35" s="11"/>
      <c r="E35" s="73"/>
      <c r="F35" s="197"/>
      <c r="G35" s="197"/>
      <c r="H35" s="197"/>
      <c r="I35" s="197"/>
      <c r="J35" s="197"/>
      <c r="K35" s="197"/>
      <c r="L35" s="197"/>
      <c r="M35" s="197"/>
      <c r="N35" s="197"/>
    </row>
    <row r="36" spans="1:14" s="48" customFormat="1" ht="9.75" customHeight="1">
      <c r="A36" s="69"/>
      <c r="B36" s="11"/>
      <c r="C36" s="11"/>
      <c r="D36" s="11"/>
      <c r="E36" s="73"/>
      <c r="F36" s="197"/>
      <c r="G36" s="197"/>
      <c r="H36" s="197"/>
      <c r="I36" s="197"/>
      <c r="J36" s="197"/>
      <c r="K36" s="197"/>
      <c r="L36" s="197"/>
      <c r="M36" s="197"/>
      <c r="N36" s="197"/>
    </row>
    <row r="37" spans="1:14" s="48" customFormat="1" ht="9.75" customHeight="1">
      <c r="A37" s="69"/>
      <c r="C37" s="11"/>
      <c r="D37" s="11"/>
      <c r="E37" s="73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4" s="48" customFormat="1" ht="9.75" customHeight="1">
      <c r="A38" s="69"/>
      <c r="B38" s="11"/>
      <c r="C38" s="11"/>
      <c r="D38" s="11"/>
      <c r="E38" s="73"/>
      <c r="F38" s="197"/>
      <c r="G38" s="197"/>
      <c r="H38" s="197"/>
      <c r="I38" s="197"/>
      <c r="J38" s="197"/>
      <c r="K38" s="197"/>
      <c r="L38" s="197"/>
      <c r="M38" s="197"/>
      <c r="N38" s="197"/>
    </row>
    <row r="39" spans="1:14" s="48" customFormat="1" ht="9.75" customHeight="1">
      <c r="A39" s="69"/>
      <c r="B39" s="11"/>
      <c r="C39" s="11"/>
      <c r="D39" s="11"/>
      <c r="E39" s="73"/>
      <c r="F39" s="197"/>
      <c r="G39" s="197"/>
      <c r="H39" s="197"/>
      <c r="I39" s="197"/>
      <c r="J39" s="197"/>
      <c r="K39" s="197"/>
      <c r="L39" s="197"/>
      <c r="M39" s="197"/>
      <c r="N39" s="197"/>
    </row>
    <row r="40" spans="1:14" s="48" customFormat="1" ht="9.75" customHeight="1">
      <c r="A40" s="69"/>
      <c r="B40" s="11"/>
      <c r="D40" s="11"/>
      <c r="E40" s="73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s="48" customFormat="1" ht="9.75" customHeight="1">
      <c r="A41" s="69"/>
      <c r="B41" s="11"/>
      <c r="C41" s="11"/>
      <c r="D41" s="11"/>
      <c r="E41" s="73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s="48" customFormat="1" ht="9.75" customHeight="1">
      <c r="A42" s="69"/>
      <c r="B42" s="11"/>
      <c r="C42" s="11"/>
      <c r="D42" s="11"/>
      <c r="E42" s="73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s="48" customFormat="1" ht="9.75" customHeight="1">
      <c r="A43" s="69"/>
      <c r="B43" s="11"/>
      <c r="C43" s="11"/>
      <c r="D43" s="11"/>
      <c r="E43" s="73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48" customFormat="1" ht="9.75" customHeight="1">
      <c r="A44" s="69"/>
      <c r="C44" s="11"/>
      <c r="D44" s="11"/>
      <c r="E44" s="73"/>
      <c r="F44" s="197"/>
      <c r="G44" s="197"/>
      <c r="H44" s="197"/>
      <c r="I44" s="197"/>
      <c r="J44" s="197"/>
      <c r="K44" s="197"/>
      <c r="L44" s="197"/>
      <c r="M44" s="197"/>
      <c r="N44" s="197"/>
    </row>
    <row r="45" spans="1:14" s="48" customFormat="1" ht="9.75" customHeight="1">
      <c r="A45" s="69"/>
      <c r="B45" s="11"/>
      <c r="C45" s="11"/>
      <c r="D45" s="11"/>
      <c r="E45" s="73"/>
      <c r="F45" s="197"/>
      <c r="G45" s="197"/>
      <c r="H45" s="197"/>
      <c r="I45" s="197"/>
      <c r="J45" s="197"/>
      <c r="K45" s="197"/>
      <c r="L45" s="197"/>
      <c r="M45" s="197"/>
      <c r="N45" s="197"/>
    </row>
    <row r="46" spans="1:14" s="48" customFormat="1">
      <c r="A46" s="69"/>
      <c r="B46" s="11"/>
      <c r="C46" s="11"/>
      <c r="D46" s="11"/>
      <c r="E46" s="73"/>
      <c r="F46" s="197"/>
      <c r="G46" s="197"/>
      <c r="H46" s="197"/>
      <c r="I46" s="197"/>
      <c r="J46" s="197"/>
      <c r="K46" s="197"/>
      <c r="L46" s="197"/>
      <c r="M46" s="197"/>
      <c r="N46" s="197"/>
    </row>
    <row r="47" spans="1:14" s="48" customFormat="1">
      <c r="A47" s="69"/>
      <c r="B47" s="11"/>
      <c r="C47" s="11"/>
      <c r="D47" s="11"/>
      <c r="E47" s="73"/>
      <c r="F47" s="197"/>
      <c r="G47" s="197"/>
      <c r="H47" s="197"/>
      <c r="I47" s="197"/>
      <c r="J47" s="197"/>
      <c r="K47" s="197"/>
      <c r="L47" s="197"/>
      <c r="M47" s="197"/>
      <c r="N47" s="197"/>
    </row>
    <row r="48" spans="1:14" s="48" customFormat="1">
      <c r="A48" s="69"/>
      <c r="B48" s="11"/>
      <c r="C48" s="11"/>
      <c r="D48" s="11"/>
      <c r="E48" s="73"/>
      <c r="F48" s="197"/>
      <c r="G48" s="197"/>
      <c r="H48" s="197"/>
      <c r="I48" s="197"/>
      <c r="J48" s="197"/>
      <c r="K48" s="197"/>
      <c r="L48" s="197"/>
      <c r="M48" s="197"/>
      <c r="N48" s="197"/>
    </row>
    <row r="49" spans="1:14" s="48" customFormat="1">
      <c r="A49" s="69"/>
      <c r="B49" s="11"/>
      <c r="C49" s="11"/>
      <c r="D49" s="11"/>
      <c r="E49" s="73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s="48" customFormat="1">
      <c r="A50" s="69"/>
      <c r="B50" s="11"/>
      <c r="C50" s="11"/>
      <c r="D50" s="11"/>
      <c r="E50" s="73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4" s="48" customFormat="1">
      <c r="A51" s="69"/>
      <c r="B51" s="11"/>
      <c r="C51" s="11"/>
      <c r="D51" s="11"/>
      <c r="E51" s="73"/>
      <c r="F51" s="197"/>
      <c r="G51" s="197"/>
      <c r="H51" s="197"/>
      <c r="I51" s="197"/>
      <c r="J51" s="197"/>
      <c r="K51" s="197"/>
      <c r="L51" s="197"/>
      <c r="M51" s="197"/>
      <c r="N51" s="197"/>
    </row>
    <row r="52" spans="1:14" s="48" customFormat="1">
      <c r="A52" s="69"/>
      <c r="B52" s="11"/>
      <c r="C52" s="11"/>
      <c r="D52" s="11"/>
      <c r="E52" s="73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s="48" customFormat="1">
      <c r="A53" s="69"/>
      <c r="B53" s="11"/>
      <c r="C53" s="11"/>
      <c r="D53" s="11"/>
      <c r="E53" s="73"/>
      <c r="F53" s="197"/>
      <c r="G53" s="197"/>
      <c r="H53" s="197"/>
      <c r="I53" s="197"/>
      <c r="J53" s="197"/>
      <c r="K53" s="197"/>
      <c r="L53" s="197"/>
      <c r="M53" s="197"/>
      <c r="N53" s="197"/>
    </row>
    <row r="54" spans="1:14" s="48" customFormat="1">
      <c r="A54" s="69"/>
      <c r="B54" s="11"/>
      <c r="C54" s="11"/>
      <c r="D54" s="11"/>
      <c r="E54" s="73"/>
      <c r="F54" s="197"/>
      <c r="G54" s="197"/>
      <c r="H54" s="197"/>
      <c r="I54" s="197"/>
      <c r="J54" s="197"/>
      <c r="K54" s="197"/>
      <c r="L54" s="197"/>
      <c r="M54" s="197"/>
      <c r="N54" s="197"/>
    </row>
    <row r="55" spans="1:14" s="48" customFormat="1">
      <c r="A55" s="69"/>
      <c r="B55" s="11"/>
      <c r="C55" s="11"/>
      <c r="D55" s="11"/>
      <c r="E55" s="73"/>
      <c r="F55" s="197"/>
      <c r="G55" s="197"/>
      <c r="H55" s="197"/>
      <c r="I55" s="197"/>
      <c r="J55" s="197"/>
      <c r="K55" s="197"/>
      <c r="L55" s="197"/>
      <c r="M55" s="197"/>
      <c r="N55" s="197"/>
    </row>
    <row r="56" spans="1:14" s="48" customFormat="1">
      <c r="A56" s="69"/>
      <c r="B56" s="11"/>
      <c r="C56" s="11"/>
      <c r="D56" s="11"/>
      <c r="E56" s="73"/>
      <c r="F56" s="197"/>
      <c r="G56" s="197"/>
      <c r="H56" s="197"/>
      <c r="I56" s="197"/>
      <c r="J56" s="197"/>
      <c r="K56" s="197"/>
      <c r="L56" s="197"/>
      <c r="M56" s="197"/>
      <c r="N56" s="197"/>
    </row>
    <row r="57" spans="1:14" s="48" customFormat="1">
      <c r="A57" s="69"/>
      <c r="B57" s="11"/>
      <c r="C57" s="11"/>
      <c r="D57" s="11"/>
      <c r="E57" s="73"/>
      <c r="F57" s="197"/>
      <c r="G57" s="197"/>
      <c r="H57" s="197"/>
      <c r="I57" s="197"/>
      <c r="J57" s="197"/>
      <c r="K57" s="197"/>
      <c r="L57" s="197"/>
      <c r="M57" s="197"/>
      <c r="N57" s="197"/>
    </row>
    <row r="58" spans="1:14" s="48" customFormat="1">
      <c r="A58" s="69"/>
      <c r="B58" s="11"/>
      <c r="C58" s="11"/>
      <c r="D58" s="11"/>
      <c r="E58" s="73"/>
      <c r="F58" s="197"/>
      <c r="G58" s="197"/>
      <c r="H58" s="197"/>
      <c r="I58" s="197"/>
      <c r="J58" s="197"/>
      <c r="K58" s="197"/>
      <c r="L58" s="197"/>
      <c r="M58" s="197"/>
      <c r="N58" s="197"/>
    </row>
    <row r="59" spans="1:14" s="48" customFormat="1">
      <c r="A59" s="69"/>
      <c r="B59" s="11"/>
      <c r="C59" s="11"/>
      <c r="D59" s="11"/>
      <c r="E59" s="73"/>
      <c r="F59" s="197"/>
      <c r="G59" s="197"/>
      <c r="H59" s="197"/>
      <c r="I59" s="197"/>
      <c r="J59" s="197"/>
      <c r="K59" s="197"/>
      <c r="L59" s="197"/>
      <c r="M59" s="197"/>
      <c r="N59" s="197"/>
    </row>
    <row r="60" spans="1:14" s="48" customFormat="1">
      <c r="A60" s="69"/>
      <c r="B60" s="11"/>
      <c r="C60" s="11"/>
      <c r="D60" s="75"/>
      <c r="E60" s="73"/>
      <c r="F60" s="197"/>
      <c r="G60" s="197"/>
      <c r="H60" s="197"/>
      <c r="I60" s="197"/>
      <c r="J60" s="197"/>
      <c r="K60" s="197"/>
      <c r="L60" s="197"/>
      <c r="M60" s="197"/>
      <c r="N60" s="197"/>
    </row>
    <row r="61" spans="1:14" s="48" customFormat="1">
      <c r="A61" s="69"/>
      <c r="B61" s="11"/>
      <c r="C61" s="11"/>
      <c r="D61" s="11"/>
      <c r="E61" s="73"/>
      <c r="F61" s="197"/>
      <c r="G61" s="197"/>
      <c r="H61" s="197"/>
      <c r="I61" s="197"/>
      <c r="J61" s="197"/>
      <c r="K61" s="197"/>
      <c r="L61" s="197"/>
      <c r="M61" s="197"/>
      <c r="N61" s="197"/>
    </row>
    <row r="62" spans="1:14" s="48" customFormat="1">
      <c r="A62" s="69"/>
      <c r="B62" s="11"/>
      <c r="C62" s="11"/>
      <c r="D62" s="11"/>
      <c r="E62" s="73"/>
      <c r="F62" s="197"/>
      <c r="G62" s="197"/>
      <c r="H62" s="197"/>
      <c r="I62" s="197"/>
      <c r="J62" s="197"/>
      <c r="K62" s="197"/>
      <c r="L62" s="197"/>
      <c r="M62" s="197"/>
      <c r="N62" s="197"/>
    </row>
    <row r="63" spans="1:14" s="48" customFormat="1">
      <c r="A63" s="69"/>
      <c r="B63" s="11"/>
      <c r="C63" s="11"/>
      <c r="D63" s="11"/>
      <c r="E63" s="73"/>
      <c r="F63" s="197"/>
      <c r="G63" s="197"/>
      <c r="H63" s="197"/>
      <c r="I63" s="197"/>
      <c r="J63" s="197"/>
      <c r="K63" s="197"/>
      <c r="L63" s="197"/>
      <c r="M63" s="197"/>
      <c r="N63" s="197"/>
    </row>
    <row r="64" spans="1:14" s="48" customFormat="1">
      <c r="A64" s="69"/>
      <c r="B64" s="11"/>
      <c r="D64" s="11"/>
      <c r="E64" s="73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1:15" s="48" customFormat="1">
      <c r="A65" s="69"/>
      <c r="B65" s="11"/>
      <c r="C65" s="11"/>
      <c r="D65" s="11"/>
      <c r="E65" s="73"/>
      <c r="F65" s="197"/>
      <c r="G65" s="197"/>
      <c r="H65" s="197"/>
      <c r="I65" s="197"/>
      <c r="J65" s="197"/>
      <c r="K65" s="197"/>
      <c r="L65" s="197"/>
      <c r="M65" s="197"/>
      <c r="N65" s="197"/>
    </row>
    <row r="66" spans="1:15" s="48" customFormat="1">
      <c r="A66" s="69"/>
      <c r="B66" s="11"/>
      <c r="C66" s="11"/>
      <c r="D66" s="11"/>
      <c r="E66" s="73"/>
      <c r="F66" s="197"/>
      <c r="G66" s="197"/>
      <c r="H66" s="197"/>
      <c r="I66" s="197"/>
      <c r="J66" s="197"/>
      <c r="K66" s="197"/>
      <c r="L66" s="197"/>
      <c r="M66" s="197"/>
      <c r="N66" s="197"/>
    </row>
    <row r="67" spans="1:15" s="48" customFormat="1">
      <c r="A67" s="69"/>
      <c r="B67" s="11"/>
      <c r="C67" s="11"/>
      <c r="D67" s="11"/>
      <c r="E67" s="73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15" s="74" customFormat="1">
      <c r="A68" s="69"/>
      <c r="B68" s="48"/>
      <c r="C68" s="11"/>
      <c r="D68" s="11"/>
      <c r="E68" s="73"/>
      <c r="F68" s="197"/>
      <c r="G68" s="11"/>
      <c r="H68" s="197"/>
      <c r="I68" s="197"/>
      <c r="J68" s="197"/>
      <c r="K68" s="48"/>
      <c r="L68" s="48"/>
      <c r="M68" s="48"/>
      <c r="N68" s="48"/>
      <c r="O68" s="48"/>
    </row>
    <row r="69" spans="1:15" s="48" customFormat="1">
      <c r="A69" s="69"/>
      <c r="B69" s="11"/>
      <c r="C69" s="11"/>
      <c r="D69" s="11"/>
      <c r="E69" s="73"/>
      <c r="F69" s="197"/>
      <c r="G69" s="11"/>
      <c r="H69" s="11"/>
      <c r="I69" s="197"/>
      <c r="J69" s="197"/>
    </row>
    <row r="70" spans="1:15" s="48" customFormat="1">
      <c r="A70" s="69"/>
      <c r="B70" s="11"/>
      <c r="C70" s="11"/>
      <c r="D70" s="11"/>
      <c r="E70" s="73"/>
      <c r="F70" s="197"/>
      <c r="G70" s="72"/>
      <c r="H70" s="72"/>
      <c r="I70" s="197"/>
      <c r="J70" s="197"/>
    </row>
    <row r="71" spans="1:15" s="48" customFormat="1">
      <c r="A71" s="69"/>
      <c r="B71" s="11"/>
      <c r="C71" s="11"/>
      <c r="D71" s="11"/>
      <c r="E71" s="73"/>
      <c r="F71" s="197"/>
      <c r="G71" s="72"/>
      <c r="H71" s="72"/>
      <c r="I71" s="197"/>
      <c r="J71" s="197"/>
    </row>
    <row r="72" spans="1:15" s="48" customFormat="1">
      <c r="A72" s="69"/>
      <c r="B72" s="11"/>
      <c r="C72" s="11"/>
      <c r="D72" s="11"/>
      <c r="E72" s="73"/>
      <c r="G72" s="197"/>
      <c r="H72" s="197"/>
      <c r="I72" s="197"/>
      <c r="J72" s="197"/>
      <c r="K72" s="197"/>
      <c r="L72" s="197"/>
      <c r="M72" s="197"/>
      <c r="N72" s="197"/>
    </row>
    <row r="73" spans="1:15" s="48" customFormat="1">
      <c r="A73" s="69"/>
      <c r="B73" s="11"/>
      <c r="C73" s="11"/>
      <c r="D73" s="11"/>
      <c r="E73" s="73"/>
      <c r="F73" s="76"/>
      <c r="G73" s="197"/>
      <c r="H73" s="197"/>
      <c r="I73" s="197"/>
      <c r="J73" s="197"/>
      <c r="K73" s="197"/>
      <c r="L73" s="197"/>
      <c r="M73" s="197"/>
      <c r="N73" s="197"/>
    </row>
    <row r="74" spans="1:15" s="48" customFormat="1">
      <c r="A74" s="69"/>
      <c r="B74" s="11"/>
      <c r="C74" s="11"/>
      <c r="D74" s="11"/>
      <c r="E74" s="73"/>
      <c r="F74" s="76"/>
      <c r="G74" s="197"/>
      <c r="H74" s="197"/>
      <c r="I74" s="197"/>
      <c r="J74" s="197"/>
      <c r="K74" s="197"/>
      <c r="L74" s="197"/>
      <c r="M74" s="197"/>
      <c r="N74" s="197"/>
    </row>
    <row r="75" spans="1:15" s="48" customFormat="1">
      <c r="A75" s="69"/>
      <c r="B75" s="11"/>
      <c r="C75" s="11"/>
      <c r="D75" s="11"/>
      <c r="E75" s="73"/>
      <c r="F75" s="76"/>
      <c r="G75" s="197"/>
      <c r="H75" s="197"/>
      <c r="I75" s="197"/>
      <c r="J75" s="197"/>
      <c r="K75" s="197"/>
      <c r="L75" s="197"/>
      <c r="M75" s="197"/>
      <c r="N75" s="197"/>
    </row>
    <row r="76" spans="1:15" s="48" customFormat="1">
      <c r="A76" s="69"/>
      <c r="B76" s="11"/>
      <c r="D76" s="11"/>
      <c r="E76" s="73"/>
      <c r="F76" s="76"/>
      <c r="G76" s="197"/>
      <c r="H76" s="197"/>
      <c r="I76" s="197"/>
      <c r="J76" s="197"/>
      <c r="K76" s="197"/>
      <c r="L76" s="197"/>
      <c r="M76" s="197"/>
      <c r="N76" s="197"/>
    </row>
    <row r="77" spans="1:15" s="48" customFormat="1">
      <c r="A77" s="69"/>
      <c r="B77" s="11"/>
      <c r="D77" s="11"/>
      <c r="E77" s="73"/>
      <c r="F77" s="76"/>
      <c r="G77" s="197"/>
      <c r="H77" s="197"/>
      <c r="I77" s="197"/>
      <c r="J77" s="197"/>
      <c r="K77" s="197"/>
      <c r="L77" s="197"/>
      <c r="M77" s="197"/>
      <c r="N77" s="197"/>
    </row>
    <row r="78" spans="1:15" s="48" customFormat="1">
      <c r="A78" s="69"/>
      <c r="B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5" s="48" customFormat="1">
      <c r="A79" s="69"/>
      <c r="B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</sheetData>
  <customSheetViews>
    <customSheetView guid="{F3EF2A98-97DB-4D2B-8741-0425E1B3E3E6}" scale="145" showPageBreaks="1" showGridLines="0" fitToPage="1" printArea="1" view="pageBreakPreview">
      <selection activeCell="D8" sqref="D8"/>
      <pageMargins left="0.39370078740157483" right="0.39370078740157483" top="0.59055118110236227" bottom="0.39370078740157483" header="0.51181102362204722" footer="0.51181102362204722"/>
      <printOptions horizontalCentered="1"/>
      <pageSetup paperSize="9" scale="91" orientation="portrait" copies="3" r:id="rId1"/>
      <headerFooter alignWithMargins="0"/>
    </customSheetView>
    <customSheetView guid="{407C8FE1-4255-4F4B-B6C5-C9C141421CFE}" scale="145" showPageBreaks="1" showGridLines="0" fitToPage="1" printArea="1" view="pageBreakPreview">
      <selection activeCell="A2" sqref="A2"/>
      <pageMargins left="0.39370078740157483" right="0.39370078740157483" top="0.59055118110236227" bottom="0.39370078740157483" header="0.51181102362204722" footer="0.51181102362204722"/>
      <printOptions horizontalCentered="1"/>
      <pageSetup paperSize="9" scale="75" orientation="portrait" copies="3" r:id="rId2"/>
      <headerFooter alignWithMargins="0"/>
    </customSheetView>
    <customSheetView guid="{A5DAC2EA-DBDD-4981-BEEA-76D630F66C00}" scale="145" showPageBreaks="1" showGridLines="0" fitToPage="1" printArea="1" view="pageBreakPreview">
      <selection activeCell="B9" sqref="B9"/>
      <pageMargins left="0.39370078740157483" right="0.39370078740157483" top="0.59055118110236227" bottom="0.39370078740157483" header="0.51181102362204722" footer="0.51181102362204722"/>
      <printOptions horizontalCentered="1"/>
      <pageSetup paperSize="9" scale="89" orientation="portrait" copies="3" r:id="rId3"/>
      <headerFooter alignWithMargins="0"/>
    </customSheetView>
    <customSheetView guid="{17B4AB2A-7A10-4C3D-B7D7-59A4EF59B1E5}" scale="145" showPageBreaks="1" showGridLines="0" fitToPage="1" printArea="1" view="pageBreakPreview">
      <selection activeCell="B9" sqref="B9"/>
      <pageMargins left="0.39370078740157483" right="0.39370078740157483" top="0.59055118110236227" bottom="0.39370078740157483" header="0.51181102362204722" footer="0.51181102362204722"/>
      <printOptions horizontalCentered="1"/>
      <pageSetup paperSize="9" scale="89" orientation="portrait" copies="3" r:id="rId4"/>
      <headerFooter alignWithMargins="0"/>
    </customSheetView>
    <customSheetView guid="{A369575F-F536-4221-A1E7-D58705CACFCF}" showPageBreaks="1" showGridLines="0" fitToPage="1" printArea="1" view="pageBreakPreview">
      <selection activeCell="C47" sqref="C47"/>
      <pageMargins left="0.25" right="0.25" top="0.75" bottom="0.75" header="0.3" footer="0.3"/>
      <printOptions horizontalCentered="1"/>
      <pageSetup paperSize="9" scale="95" orientation="portrait" copies="3" r:id="rId5"/>
      <headerFooter alignWithMargins="0"/>
    </customSheetView>
    <customSheetView guid="{50CD7ADD-9F55-4346-895A-73CDA04A28D6}" showPageBreaks="1" showGridLines="0" fitToPage="1" printArea="1" view="pageBreakPreview">
      <selection activeCell="D8" sqref="D8"/>
      <pageMargins left="0.25" right="0.25" top="0.75" bottom="0.75" header="0.3" footer="0.3"/>
      <printOptions horizontalCentered="1"/>
      <pageSetup paperSize="9" scale="94" orientation="portrait" copies="3" r:id="rId6"/>
      <headerFooter alignWithMargins="0"/>
    </customSheetView>
    <customSheetView guid="{FD53F17C-E62D-1845-B47C-2A70ADA52302}" scale="145" showPageBreaks="1" showGridLines="0" fitToPage="1" printArea="1">
      <selection activeCell="A2" sqref="A2"/>
      <pageMargins left="0.39370078740157483" right="0.39370078740157483" top="0.59055118110236227" bottom="0.39370078740157483" header="0.51181102362204722" footer="0.51181102362204722"/>
      <printOptions horizontalCentered="1"/>
      <pageSetup paperSize="9" scale="76" orientation="portrait" copies="3" r:id="rId7"/>
      <headerFooter alignWithMargins="0"/>
    </customSheetView>
  </customSheetViews>
  <mergeCells count="3">
    <mergeCell ref="F24:H24"/>
    <mergeCell ref="I24:K24"/>
    <mergeCell ref="F5:K5"/>
  </mergeCells>
  <phoneticPr fontId="0"/>
  <printOptions horizontalCentered="1"/>
  <pageMargins left="0.39370078740157483" right="0.39370078740157483" top="0.59055118110236227" bottom="0.39370078740157483" header="0.51181102362204722" footer="0.51181102362204722"/>
  <pageSetup paperSize="9" scale="76" orientation="portrait" copies="3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48"/>
  <sheetViews>
    <sheetView showGridLines="0" showZeros="0" view="pageBreakPreview" zoomScale="120" zoomScaleNormal="159" zoomScaleSheetLayoutView="120" zoomScalePageLayoutView="159" workbookViewId="0">
      <selection activeCell="A48" sqref="A48"/>
    </sheetView>
  </sheetViews>
  <sheetFormatPr baseColWidth="10" defaultColWidth="8" defaultRowHeight="9"/>
  <cols>
    <col min="1" max="1" width="12.85546875" style="69" customWidth="1"/>
    <col min="2" max="2" width="31.85546875" style="48" customWidth="1"/>
    <col min="3" max="3" width="14.42578125" style="74" bestFit="1" customWidth="1"/>
    <col min="4" max="4" width="7.7109375" style="77" bestFit="1" customWidth="1"/>
    <col min="5" max="10" width="3.140625" style="14" customWidth="1"/>
    <col min="11" max="16" width="3.140625" style="4" customWidth="1"/>
    <col min="17" max="19" width="4.7109375" style="197" customWidth="1"/>
    <col min="20" max="20" width="8.7109375" style="14" customWidth="1"/>
    <col min="21" max="21" width="8.7109375" style="197" customWidth="1"/>
    <col min="22" max="22" width="6.140625" style="4" customWidth="1"/>
    <col min="23" max="23" width="11.28515625" style="4" customWidth="1"/>
    <col min="24" max="243" width="6.140625" style="4" customWidth="1"/>
    <col min="244" max="16384" width="8" style="4"/>
  </cols>
  <sheetData>
    <row r="1" spans="1:27" ht="15.75">
      <c r="A1" s="9" t="s">
        <v>308</v>
      </c>
      <c r="B1" s="1" t="s">
        <v>130</v>
      </c>
      <c r="C1" s="2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R1" s="5"/>
      <c r="S1" s="5"/>
      <c r="T1" s="5"/>
      <c r="U1" s="79" t="s">
        <v>191</v>
      </c>
      <c r="V1" s="74"/>
      <c r="W1" s="74"/>
      <c r="X1" s="74"/>
      <c r="Y1" s="74"/>
      <c r="Z1" s="74"/>
      <c r="AA1" s="74"/>
    </row>
    <row r="2" spans="1:27" ht="9.75" customHeight="1">
      <c r="A2" s="9"/>
      <c r="B2" s="10"/>
      <c r="C2" s="11"/>
      <c r="D2" s="12"/>
      <c r="E2" s="4"/>
      <c r="F2" s="4"/>
      <c r="G2" s="4"/>
      <c r="H2" s="4"/>
      <c r="I2" s="4"/>
      <c r="J2" s="4"/>
      <c r="R2" s="74"/>
      <c r="S2" s="74"/>
      <c r="T2" s="74"/>
      <c r="U2" s="132"/>
      <c r="V2" s="74"/>
      <c r="W2" s="74"/>
      <c r="X2" s="74"/>
      <c r="Y2" s="74"/>
      <c r="Z2" s="74"/>
      <c r="AA2" s="74"/>
    </row>
    <row r="3" spans="1:27" ht="9.75" customHeight="1">
      <c r="A3" s="9"/>
      <c r="B3" s="10"/>
      <c r="C3" s="11"/>
      <c r="D3" s="12"/>
      <c r="E3" s="4"/>
      <c r="F3" s="4"/>
      <c r="G3" s="4"/>
      <c r="H3" s="4"/>
      <c r="I3" s="4"/>
      <c r="J3" s="4"/>
      <c r="R3" s="74"/>
      <c r="S3" s="74"/>
      <c r="T3" s="74"/>
      <c r="U3" s="132"/>
      <c r="V3" s="74"/>
      <c r="W3" s="74"/>
      <c r="X3" s="74"/>
      <c r="Y3" s="74"/>
      <c r="Z3" s="74"/>
      <c r="AA3" s="74"/>
    </row>
    <row r="4" spans="1:27" ht="9.75" customHeight="1">
      <c r="A4" s="9"/>
      <c r="B4" s="10"/>
      <c r="C4" s="10"/>
      <c r="D4" s="11"/>
      <c r="E4" s="12"/>
      <c r="F4" s="13"/>
      <c r="G4" s="13"/>
      <c r="H4" s="13"/>
      <c r="I4" s="13"/>
      <c r="J4" s="13"/>
      <c r="K4" s="13"/>
      <c r="L4" s="14"/>
      <c r="M4" s="14"/>
      <c r="N4" s="197"/>
      <c r="Q4" s="4"/>
      <c r="R4" s="4"/>
      <c r="S4" s="4"/>
      <c r="T4" s="4"/>
      <c r="U4" s="4"/>
    </row>
    <row r="5" spans="1:27" ht="9.75" customHeight="1">
      <c r="A5" s="15" t="s">
        <v>8</v>
      </c>
      <c r="B5" s="80" t="s">
        <v>95</v>
      </c>
      <c r="C5" s="81" t="s">
        <v>78</v>
      </c>
      <c r="D5" s="67" t="s">
        <v>105</v>
      </c>
      <c r="E5" s="326" t="s">
        <v>128</v>
      </c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329" t="s">
        <v>85</v>
      </c>
      <c r="R5" s="330"/>
      <c r="S5" s="187" t="s">
        <v>320</v>
      </c>
      <c r="T5" s="65" t="s">
        <v>87</v>
      </c>
      <c r="U5" s="21" t="s">
        <v>98</v>
      </c>
    </row>
    <row r="6" spans="1:27" ht="9.75" customHeight="1">
      <c r="A6" s="23"/>
      <c r="B6" s="82"/>
      <c r="C6" s="83" t="s">
        <v>5</v>
      </c>
      <c r="D6" s="84"/>
      <c r="E6" s="31"/>
      <c r="F6" s="197" t="s">
        <v>164</v>
      </c>
      <c r="G6" s="85"/>
      <c r="H6" s="33"/>
      <c r="I6" s="197" t="s">
        <v>165</v>
      </c>
      <c r="J6" s="86"/>
      <c r="K6" s="33"/>
      <c r="L6" s="197" t="s">
        <v>166</v>
      </c>
      <c r="M6" s="85"/>
      <c r="N6" s="33"/>
      <c r="O6" s="197" t="s">
        <v>167</v>
      </c>
      <c r="P6" s="86"/>
      <c r="Q6" s="87"/>
      <c r="R6" s="184"/>
      <c r="S6" s="188" t="s">
        <v>321</v>
      </c>
      <c r="T6" s="85" t="s">
        <v>118</v>
      </c>
      <c r="U6" s="33" t="s">
        <v>176</v>
      </c>
    </row>
    <row r="7" spans="1:27" ht="9.75" customHeight="1">
      <c r="A7" s="34"/>
      <c r="B7" s="43"/>
      <c r="C7" s="88" t="s">
        <v>117</v>
      </c>
      <c r="D7" s="89"/>
      <c r="E7" s="90" t="s">
        <v>106</v>
      </c>
      <c r="F7" s="46" t="s">
        <v>107</v>
      </c>
      <c r="G7" s="46" t="s">
        <v>108</v>
      </c>
      <c r="H7" s="46" t="s">
        <v>106</v>
      </c>
      <c r="I7" s="46" t="s">
        <v>107</v>
      </c>
      <c r="J7" s="45" t="s">
        <v>108</v>
      </c>
      <c r="K7" s="46" t="s">
        <v>106</v>
      </c>
      <c r="L7" s="46" t="s">
        <v>107</v>
      </c>
      <c r="M7" s="46" t="s">
        <v>108</v>
      </c>
      <c r="N7" s="46" t="s">
        <v>106</v>
      </c>
      <c r="O7" s="46" t="s">
        <v>107</v>
      </c>
      <c r="P7" s="45" t="s">
        <v>108</v>
      </c>
      <c r="Q7" s="91" t="s">
        <v>194</v>
      </c>
      <c r="R7" s="92" t="s">
        <v>195</v>
      </c>
      <c r="S7" s="188"/>
      <c r="T7" s="85" t="s">
        <v>177</v>
      </c>
      <c r="U7" s="33"/>
    </row>
    <row r="8" spans="1:27" s="48" customFormat="1" ht="9.75" customHeight="1">
      <c r="A8" s="42"/>
      <c r="B8" s="43"/>
      <c r="C8" s="44"/>
      <c r="D8" s="45"/>
      <c r="E8" s="93"/>
      <c r="F8" s="94"/>
      <c r="G8" s="94"/>
      <c r="H8" s="94"/>
      <c r="I8" s="94"/>
      <c r="J8" s="45"/>
      <c r="K8" s="95"/>
      <c r="L8" s="46"/>
      <c r="M8" s="46"/>
      <c r="N8" s="95"/>
      <c r="O8" s="46"/>
      <c r="P8" s="45"/>
      <c r="Q8" s="47"/>
      <c r="R8" s="93"/>
      <c r="S8" s="47"/>
      <c r="T8" s="207"/>
      <c r="U8" s="208"/>
    </row>
    <row r="9" spans="1:27" s="48" customFormat="1" ht="9.75" customHeight="1">
      <c r="A9" s="49"/>
      <c r="B9" s="43" t="s">
        <v>90</v>
      </c>
      <c r="C9" s="44"/>
      <c r="D9" s="45"/>
      <c r="E9" s="93"/>
      <c r="F9" s="94"/>
      <c r="G9" s="94"/>
      <c r="H9" s="94"/>
      <c r="I9" s="94"/>
      <c r="J9" s="45"/>
      <c r="K9" s="95"/>
      <c r="L9" s="46"/>
      <c r="M9" s="46"/>
      <c r="N9" s="95"/>
      <c r="O9" s="46"/>
      <c r="P9" s="45"/>
      <c r="Q9" s="47">
        <f>SUM(Q10:Q17)</f>
        <v>38</v>
      </c>
      <c r="R9" s="93"/>
      <c r="S9" s="90"/>
      <c r="T9" s="207"/>
      <c r="U9" s="208"/>
    </row>
    <row r="10" spans="1:27" ht="9.75" customHeight="1">
      <c r="A10" s="49" t="s">
        <v>12</v>
      </c>
      <c r="B10" s="55" t="s">
        <v>239</v>
      </c>
      <c r="C10" s="55" t="s">
        <v>265</v>
      </c>
      <c r="D10" s="52" t="s">
        <v>131</v>
      </c>
      <c r="E10" s="53">
        <v>3</v>
      </c>
      <c r="F10" s="53">
        <v>2</v>
      </c>
      <c r="G10" s="53"/>
      <c r="H10" s="53"/>
      <c r="I10" s="53"/>
      <c r="J10" s="54"/>
      <c r="K10" s="95"/>
      <c r="L10" s="46"/>
      <c r="M10" s="46"/>
      <c r="N10" s="95"/>
      <c r="O10" s="46"/>
      <c r="P10" s="45"/>
      <c r="Q10" s="96">
        <v>5</v>
      </c>
      <c r="R10" s="97"/>
      <c r="S10" s="96"/>
      <c r="T10" s="186" t="s">
        <v>100</v>
      </c>
      <c r="U10" s="57" t="s">
        <v>86</v>
      </c>
    </row>
    <row r="11" spans="1:27" ht="9.75" customHeight="1">
      <c r="A11" s="49" t="s">
        <v>13</v>
      </c>
      <c r="B11" s="55" t="s">
        <v>271</v>
      </c>
      <c r="C11" s="55" t="s">
        <v>265</v>
      </c>
      <c r="D11" s="52" t="s">
        <v>131</v>
      </c>
      <c r="E11" s="53"/>
      <c r="F11" s="53"/>
      <c r="G11" s="53"/>
      <c r="H11" s="53">
        <v>3</v>
      </c>
      <c r="I11" s="53">
        <v>2</v>
      </c>
      <c r="J11" s="54"/>
      <c r="K11" s="95"/>
      <c r="L11" s="46"/>
      <c r="M11" s="46"/>
      <c r="N11" s="95"/>
      <c r="O11" s="46"/>
      <c r="P11" s="45"/>
      <c r="Q11" s="96">
        <v>5</v>
      </c>
      <c r="R11" s="97"/>
      <c r="S11" s="96"/>
      <c r="T11" s="186" t="s">
        <v>99</v>
      </c>
      <c r="U11" s="57" t="s">
        <v>86</v>
      </c>
    </row>
    <row r="12" spans="1:27" ht="9.75" customHeight="1">
      <c r="A12" s="49" t="s">
        <v>14</v>
      </c>
      <c r="B12" s="55" t="s">
        <v>66</v>
      </c>
      <c r="C12" s="55" t="s">
        <v>104</v>
      </c>
      <c r="D12" s="52" t="s">
        <v>124</v>
      </c>
      <c r="E12" s="53"/>
      <c r="F12" s="53"/>
      <c r="G12" s="53"/>
      <c r="H12" s="53">
        <v>3</v>
      </c>
      <c r="I12" s="53">
        <v>2</v>
      </c>
      <c r="J12" s="54"/>
      <c r="K12" s="95"/>
      <c r="L12" s="46"/>
      <c r="M12" s="46"/>
      <c r="N12" s="95"/>
      <c r="O12" s="46"/>
      <c r="P12" s="45"/>
      <c r="Q12" s="96">
        <v>5</v>
      </c>
      <c r="R12" s="97"/>
      <c r="S12" s="96"/>
      <c r="T12" s="186" t="s">
        <v>99</v>
      </c>
      <c r="U12" s="57" t="s">
        <v>86</v>
      </c>
    </row>
    <row r="13" spans="1:27" ht="9.75" customHeight="1">
      <c r="A13" s="49" t="s">
        <v>16</v>
      </c>
      <c r="B13" s="55" t="s">
        <v>389</v>
      </c>
      <c r="C13" s="55" t="s">
        <v>283</v>
      </c>
      <c r="D13" s="52" t="s">
        <v>124</v>
      </c>
      <c r="E13" s="53"/>
      <c r="F13" s="53"/>
      <c r="G13" s="53"/>
      <c r="H13" s="53">
        <v>4</v>
      </c>
      <c r="I13" s="53">
        <v>2</v>
      </c>
      <c r="J13" s="54"/>
      <c r="K13" s="309"/>
      <c r="L13" s="53"/>
      <c r="M13" s="53"/>
      <c r="N13" s="309"/>
      <c r="O13" s="53"/>
      <c r="P13" s="54"/>
      <c r="Q13" s="96">
        <v>6</v>
      </c>
      <c r="R13" s="97"/>
      <c r="S13" s="96"/>
      <c r="T13" s="186" t="s">
        <v>99</v>
      </c>
      <c r="U13" s="57" t="s">
        <v>86</v>
      </c>
    </row>
    <row r="14" spans="1:27" ht="9.75" customHeight="1">
      <c r="A14" s="49" t="s">
        <v>15</v>
      </c>
      <c r="B14" s="55" t="s">
        <v>65</v>
      </c>
      <c r="C14" s="55" t="s">
        <v>249</v>
      </c>
      <c r="D14" s="52" t="s">
        <v>124</v>
      </c>
      <c r="E14" s="53">
        <v>4</v>
      </c>
      <c r="F14" s="53">
        <v>2</v>
      </c>
      <c r="G14" s="53"/>
      <c r="H14" s="53"/>
      <c r="I14" s="53"/>
      <c r="J14" s="54"/>
      <c r="K14" s="95"/>
      <c r="L14" s="46"/>
      <c r="M14" s="46"/>
      <c r="N14" s="95"/>
      <c r="O14" s="46"/>
      <c r="P14" s="45"/>
      <c r="Q14" s="96">
        <v>6</v>
      </c>
      <c r="R14" s="97"/>
      <c r="S14" s="96"/>
      <c r="T14" s="186" t="s">
        <v>100</v>
      </c>
      <c r="U14" s="57" t="s">
        <v>86</v>
      </c>
    </row>
    <row r="15" spans="1:27" ht="9.75" customHeight="1">
      <c r="A15" s="49" t="s">
        <v>368</v>
      </c>
      <c r="B15" s="55" t="s">
        <v>370</v>
      </c>
      <c r="C15" s="55" t="s">
        <v>120</v>
      </c>
      <c r="D15" s="52" t="s">
        <v>124</v>
      </c>
      <c r="E15" s="53">
        <v>1</v>
      </c>
      <c r="F15" s="53">
        <v>1</v>
      </c>
      <c r="G15" s="53">
        <v>2</v>
      </c>
      <c r="H15" s="53"/>
      <c r="I15" s="53"/>
      <c r="J15" s="54"/>
      <c r="K15" s="95"/>
      <c r="L15" s="46"/>
      <c r="M15" s="46"/>
      <c r="N15" s="95"/>
      <c r="O15" s="46"/>
      <c r="P15" s="45"/>
      <c r="Q15" s="96">
        <v>3</v>
      </c>
      <c r="R15" s="97"/>
      <c r="S15" s="96"/>
      <c r="T15" s="186" t="s">
        <v>134</v>
      </c>
      <c r="U15" s="57" t="s">
        <v>213</v>
      </c>
    </row>
    <row r="16" spans="1:27" ht="9.75" customHeight="1">
      <c r="A16" s="49" t="s">
        <v>369</v>
      </c>
      <c r="B16" s="55" t="s">
        <v>371</v>
      </c>
      <c r="C16" s="55" t="s">
        <v>120</v>
      </c>
      <c r="D16" s="52" t="s">
        <v>124</v>
      </c>
      <c r="E16" s="53"/>
      <c r="F16" s="53"/>
      <c r="G16" s="53"/>
      <c r="H16" s="53">
        <v>1</v>
      </c>
      <c r="I16" s="53">
        <v>1</v>
      </c>
      <c r="J16" s="54">
        <v>2</v>
      </c>
      <c r="K16" s="95"/>
      <c r="L16" s="46"/>
      <c r="M16" s="46"/>
      <c r="N16" s="95"/>
      <c r="O16" s="46"/>
      <c r="P16" s="45"/>
      <c r="Q16" s="96">
        <v>4</v>
      </c>
      <c r="R16" s="97"/>
      <c r="S16" s="96"/>
      <c r="T16" s="186" t="s">
        <v>132</v>
      </c>
      <c r="U16" s="57" t="s">
        <v>213</v>
      </c>
    </row>
    <row r="17" spans="1:21" ht="9.75" customHeight="1">
      <c r="A17" s="49" t="s">
        <v>17</v>
      </c>
      <c r="B17" s="55" t="s">
        <v>232</v>
      </c>
      <c r="C17" s="55" t="s">
        <v>240</v>
      </c>
      <c r="D17" s="52" t="s">
        <v>131</v>
      </c>
      <c r="E17" s="53">
        <v>2</v>
      </c>
      <c r="F17" s="53">
        <v>2</v>
      </c>
      <c r="G17" s="53"/>
      <c r="H17" s="53"/>
      <c r="I17" s="53"/>
      <c r="J17" s="54"/>
      <c r="K17" s="95"/>
      <c r="L17" s="46"/>
      <c r="M17" s="46"/>
      <c r="N17" s="95"/>
      <c r="O17" s="46"/>
      <c r="P17" s="45"/>
      <c r="Q17" s="96">
        <v>4</v>
      </c>
      <c r="R17" s="97"/>
      <c r="S17" s="96"/>
      <c r="T17" s="186" t="s">
        <v>100</v>
      </c>
      <c r="U17" s="57" t="s">
        <v>86</v>
      </c>
    </row>
    <row r="18" spans="1:21" ht="9.75" customHeight="1">
      <c r="A18" s="49"/>
      <c r="B18" s="55"/>
      <c r="C18" s="55"/>
      <c r="D18" s="52"/>
      <c r="E18" s="53"/>
      <c r="F18" s="53"/>
      <c r="G18" s="53"/>
      <c r="H18" s="53"/>
      <c r="I18" s="53"/>
      <c r="J18" s="54"/>
      <c r="K18" s="95"/>
      <c r="L18" s="46"/>
      <c r="M18" s="46"/>
      <c r="N18" s="95"/>
      <c r="O18" s="46"/>
      <c r="P18" s="45"/>
      <c r="Q18" s="96"/>
      <c r="R18" s="97"/>
      <c r="S18" s="96"/>
      <c r="T18" s="186"/>
      <c r="U18" s="57"/>
    </row>
    <row r="19" spans="1:21" ht="9.75" customHeight="1">
      <c r="A19" s="49"/>
      <c r="B19" s="50" t="s">
        <v>89</v>
      </c>
      <c r="C19" s="51"/>
      <c r="D19" s="52"/>
      <c r="E19" s="206"/>
      <c r="F19" s="208"/>
      <c r="G19" s="208"/>
      <c r="H19" s="208"/>
      <c r="I19" s="208"/>
      <c r="J19" s="54"/>
      <c r="K19" s="207"/>
      <c r="L19" s="53"/>
      <c r="M19" s="53"/>
      <c r="N19" s="207"/>
      <c r="O19" s="53"/>
      <c r="P19" s="54"/>
      <c r="Q19" s="90">
        <f>SUM(Q20:Q23)</f>
        <v>18</v>
      </c>
      <c r="R19" s="93"/>
      <c r="S19" s="90"/>
      <c r="T19" s="186"/>
      <c r="U19" s="57"/>
    </row>
    <row r="20" spans="1:21" ht="9.75" customHeight="1">
      <c r="A20" s="49" t="s">
        <v>18</v>
      </c>
      <c r="B20" s="55" t="s">
        <v>233</v>
      </c>
      <c r="C20" s="55" t="s">
        <v>110</v>
      </c>
      <c r="D20" s="52" t="s">
        <v>124</v>
      </c>
      <c r="E20" s="53"/>
      <c r="F20" s="53"/>
      <c r="G20" s="53"/>
      <c r="H20" s="53">
        <v>2</v>
      </c>
      <c r="I20" s="53">
        <v>1</v>
      </c>
      <c r="J20" s="52"/>
      <c r="K20" s="207"/>
      <c r="L20" s="53"/>
      <c r="M20" s="53"/>
      <c r="N20" s="207"/>
      <c r="O20" s="53"/>
      <c r="P20" s="54"/>
      <c r="Q20" s="96">
        <f>SUM(E20:J20)</f>
        <v>3</v>
      </c>
      <c r="R20" s="97">
        <f>SUM(K20:P20)</f>
        <v>0</v>
      </c>
      <c r="S20" s="96"/>
      <c r="T20" s="186" t="s">
        <v>99</v>
      </c>
      <c r="U20" s="57" t="s">
        <v>86</v>
      </c>
    </row>
    <row r="21" spans="1:21" ht="9.75" customHeight="1">
      <c r="A21" s="49" t="s">
        <v>3</v>
      </c>
      <c r="B21" s="55" t="s">
        <v>92</v>
      </c>
      <c r="C21" s="55" t="s">
        <v>324</v>
      </c>
      <c r="D21" s="52" t="s">
        <v>125</v>
      </c>
      <c r="E21" s="53">
        <v>2</v>
      </c>
      <c r="F21" s="53">
        <v>2</v>
      </c>
      <c r="G21" s="53"/>
      <c r="H21" s="53"/>
      <c r="I21" s="53"/>
      <c r="J21" s="54"/>
      <c r="K21" s="207"/>
      <c r="L21" s="53"/>
      <c r="M21" s="53"/>
      <c r="N21" s="207"/>
      <c r="O21" s="53"/>
      <c r="P21" s="54"/>
      <c r="Q21" s="96">
        <v>3</v>
      </c>
      <c r="R21" s="97"/>
      <c r="S21" s="96"/>
      <c r="T21" s="186" t="s">
        <v>100</v>
      </c>
      <c r="U21" s="57" t="s">
        <v>86</v>
      </c>
    </row>
    <row r="22" spans="1:21" ht="9.75" customHeight="1">
      <c r="A22" s="49" t="s">
        <v>319</v>
      </c>
      <c r="B22" s="55" t="s">
        <v>156</v>
      </c>
      <c r="C22" s="55" t="s">
        <v>159</v>
      </c>
      <c r="D22" s="52" t="s">
        <v>124</v>
      </c>
      <c r="E22" s="53" t="s">
        <v>116</v>
      </c>
      <c r="F22" s="53"/>
      <c r="G22" s="53">
        <v>4</v>
      </c>
      <c r="H22" s="53" t="s">
        <v>116</v>
      </c>
      <c r="I22" s="53"/>
      <c r="J22" s="54">
        <v>4</v>
      </c>
      <c r="K22" s="207"/>
      <c r="L22" s="53"/>
      <c r="M22" s="53"/>
      <c r="N22" s="207"/>
      <c r="O22" s="53"/>
      <c r="P22" s="54"/>
      <c r="Q22" s="96">
        <v>8</v>
      </c>
      <c r="R22" s="97"/>
      <c r="S22" s="96">
        <v>150</v>
      </c>
      <c r="T22" s="186" t="s">
        <v>133</v>
      </c>
      <c r="U22" s="57" t="s">
        <v>213</v>
      </c>
    </row>
    <row r="23" spans="1:21" ht="9.75" customHeight="1">
      <c r="A23" s="49" t="s">
        <v>184</v>
      </c>
      <c r="B23" s="217" t="s">
        <v>234</v>
      </c>
      <c r="C23" s="98" t="s">
        <v>183</v>
      </c>
      <c r="D23" s="52" t="s">
        <v>124</v>
      </c>
      <c r="E23" s="207"/>
      <c r="F23" s="53"/>
      <c r="G23" s="53"/>
      <c r="H23" s="207">
        <v>2</v>
      </c>
      <c r="I23" s="53">
        <v>2</v>
      </c>
      <c r="J23" s="54"/>
      <c r="K23" s="207"/>
      <c r="L23" s="53"/>
      <c r="M23" s="53"/>
      <c r="N23" s="207"/>
      <c r="O23" s="53"/>
      <c r="P23" s="54"/>
      <c r="Q23" s="96">
        <v>4</v>
      </c>
      <c r="R23" s="185"/>
      <c r="S23" s="189"/>
      <c r="T23" s="186" t="s">
        <v>99</v>
      </c>
      <c r="U23" s="57" t="s">
        <v>86</v>
      </c>
    </row>
    <row r="24" spans="1:21" ht="9.75" customHeight="1">
      <c r="A24" s="49"/>
      <c r="B24" s="55"/>
      <c r="C24" s="55"/>
      <c r="D24" s="52"/>
      <c r="E24" s="206"/>
      <c r="F24" s="208"/>
      <c r="G24" s="208"/>
      <c r="H24" s="100"/>
      <c r="I24" s="100"/>
      <c r="J24" s="52"/>
      <c r="K24" s="207"/>
      <c r="L24" s="53"/>
      <c r="M24" s="53"/>
      <c r="N24" s="207"/>
      <c r="O24" s="53"/>
      <c r="P24" s="54"/>
      <c r="Q24" s="96"/>
      <c r="R24" s="97"/>
      <c r="S24" s="96"/>
      <c r="T24" s="186"/>
      <c r="U24" s="57"/>
    </row>
    <row r="25" spans="1:21" ht="9.75" customHeight="1">
      <c r="A25" s="49"/>
      <c r="B25" s="50" t="s">
        <v>91</v>
      </c>
      <c r="C25" s="51"/>
      <c r="D25" s="52"/>
      <c r="E25" s="206"/>
      <c r="F25" s="208"/>
      <c r="G25" s="208"/>
      <c r="H25" s="208"/>
      <c r="I25" s="208"/>
      <c r="J25" s="54"/>
      <c r="K25" s="207"/>
      <c r="L25" s="53"/>
      <c r="M25" s="53"/>
      <c r="N25" s="207"/>
      <c r="O25" s="53"/>
      <c r="P25" s="54"/>
      <c r="Q25" s="90">
        <f>SUM(E25:J25)</f>
        <v>0</v>
      </c>
      <c r="R25" s="93">
        <f>SUM(R26:R33)</f>
        <v>34</v>
      </c>
      <c r="S25" s="90"/>
      <c r="T25" s="186"/>
      <c r="U25" s="57"/>
    </row>
    <row r="26" spans="1:21" ht="9.75" customHeight="1">
      <c r="A26" s="49" t="s">
        <v>19</v>
      </c>
      <c r="B26" s="55" t="s">
        <v>214</v>
      </c>
      <c r="C26" s="55" t="s">
        <v>211</v>
      </c>
      <c r="D26" s="52" t="s">
        <v>124</v>
      </c>
      <c r="E26" s="53"/>
      <c r="F26" s="53"/>
      <c r="G26" s="53"/>
      <c r="H26" s="53"/>
      <c r="I26" s="53"/>
      <c r="J26" s="54"/>
      <c r="K26" s="53">
        <v>2</v>
      </c>
      <c r="L26" s="53">
        <v>2</v>
      </c>
      <c r="M26" s="53"/>
      <c r="N26" s="53"/>
      <c r="O26" s="53"/>
      <c r="P26" s="54"/>
      <c r="Q26" s="96"/>
      <c r="R26" s="97">
        <f t="shared" ref="R26:R30" si="0">SUM(K26:P26)</f>
        <v>4</v>
      </c>
      <c r="S26" s="96"/>
      <c r="T26" s="186" t="s">
        <v>100</v>
      </c>
      <c r="U26" s="57" t="s">
        <v>86</v>
      </c>
    </row>
    <row r="27" spans="1:21" ht="9.75" customHeight="1">
      <c r="A27" s="49" t="s">
        <v>22</v>
      </c>
      <c r="B27" s="55" t="s">
        <v>102</v>
      </c>
      <c r="C27" s="55" t="s">
        <v>123</v>
      </c>
      <c r="D27" s="52" t="s">
        <v>124</v>
      </c>
      <c r="E27" s="53"/>
      <c r="F27" s="53"/>
      <c r="G27" s="53"/>
      <c r="H27" s="53"/>
      <c r="I27" s="53"/>
      <c r="J27" s="54"/>
      <c r="K27" s="53">
        <v>2</v>
      </c>
      <c r="L27" s="53">
        <v>2</v>
      </c>
      <c r="M27" s="53"/>
      <c r="N27" s="207"/>
      <c r="O27" s="53"/>
      <c r="P27" s="54"/>
      <c r="Q27" s="96"/>
      <c r="R27" s="97">
        <f t="shared" si="0"/>
        <v>4</v>
      </c>
      <c r="S27" s="96"/>
      <c r="T27" s="186" t="s">
        <v>100</v>
      </c>
      <c r="U27" s="57" t="s">
        <v>86</v>
      </c>
    </row>
    <row r="28" spans="1:21" ht="9.75" customHeight="1">
      <c r="A28" s="49" t="s">
        <v>23</v>
      </c>
      <c r="B28" s="55" t="s">
        <v>79</v>
      </c>
      <c r="C28" s="55" t="s">
        <v>279</v>
      </c>
      <c r="D28" s="52" t="s">
        <v>124</v>
      </c>
      <c r="E28" s="53"/>
      <c r="F28" s="53"/>
      <c r="G28" s="53"/>
      <c r="H28" s="53"/>
      <c r="I28" s="53"/>
      <c r="J28" s="54"/>
      <c r="K28" s="53">
        <v>3</v>
      </c>
      <c r="L28" s="53">
        <v>2</v>
      </c>
      <c r="M28" s="53"/>
      <c r="N28" s="207"/>
      <c r="O28" s="53"/>
      <c r="P28" s="54"/>
      <c r="Q28" s="96"/>
      <c r="R28" s="97">
        <v>5</v>
      </c>
      <c r="S28" s="96"/>
      <c r="T28" s="186" t="s">
        <v>100</v>
      </c>
      <c r="U28" s="57" t="s">
        <v>86</v>
      </c>
    </row>
    <row r="29" spans="1:21" ht="9.75" customHeight="1">
      <c r="A29" s="49" t="s">
        <v>24</v>
      </c>
      <c r="B29" s="55" t="s">
        <v>64</v>
      </c>
      <c r="C29" s="55" t="s">
        <v>385</v>
      </c>
      <c r="D29" s="52" t="s">
        <v>124</v>
      </c>
      <c r="E29" s="53"/>
      <c r="F29" s="53"/>
      <c r="G29" s="53"/>
      <c r="H29" s="53"/>
      <c r="I29" s="53"/>
      <c r="J29" s="54"/>
      <c r="K29" s="53"/>
      <c r="L29" s="53"/>
      <c r="M29" s="53"/>
      <c r="N29" s="53">
        <v>3</v>
      </c>
      <c r="O29" s="53">
        <v>2</v>
      </c>
      <c r="P29" s="54"/>
      <c r="Q29" s="96"/>
      <c r="R29" s="97">
        <v>5</v>
      </c>
      <c r="S29" s="96"/>
      <c r="T29" s="186" t="s">
        <v>99</v>
      </c>
      <c r="U29" s="57" t="s">
        <v>86</v>
      </c>
    </row>
    <row r="30" spans="1:21" ht="9.75" customHeight="1">
      <c r="A30" s="49" t="s">
        <v>25</v>
      </c>
      <c r="B30" s="55" t="s">
        <v>84</v>
      </c>
      <c r="C30" s="55" t="s">
        <v>111</v>
      </c>
      <c r="D30" s="52" t="s">
        <v>124</v>
      </c>
      <c r="E30" s="53"/>
      <c r="F30" s="53"/>
      <c r="G30" s="53"/>
      <c r="H30" s="53"/>
      <c r="I30" s="53"/>
      <c r="J30" s="54"/>
      <c r="K30" s="53">
        <v>2</v>
      </c>
      <c r="L30" s="53">
        <v>2</v>
      </c>
      <c r="M30" s="53"/>
      <c r="N30" s="53"/>
      <c r="O30" s="53"/>
      <c r="P30" s="54"/>
      <c r="Q30" s="96"/>
      <c r="R30" s="97">
        <f t="shared" si="0"/>
        <v>4</v>
      </c>
      <c r="S30" s="96"/>
      <c r="T30" s="186" t="s">
        <v>100</v>
      </c>
      <c r="U30" s="57" t="s">
        <v>86</v>
      </c>
    </row>
    <row r="31" spans="1:21" ht="9.75" customHeight="1">
      <c r="A31" s="49" t="s">
        <v>28</v>
      </c>
      <c r="B31" s="55" t="s">
        <v>69</v>
      </c>
      <c r="C31" s="55" t="s">
        <v>342</v>
      </c>
      <c r="D31" s="52" t="s">
        <v>124</v>
      </c>
      <c r="E31" s="53"/>
      <c r="F31" s="53"/>
      <c r="G31" s="53"/>
      <c r="H31" s="101"/>
      <c r="I31" s="101"/>
      <c r="J31" s="102"/>
      <c r="K31" s="53"/>
      <c r="L31" s="53"/>
      <c r="M31" s="53"/>
      <c r="N31" s="53">
        <v>2</v>
      </c>
      <c r="O31" s="53">
        <v>2</v>
      </c>
      <c r="P31" s="102"/>
      <c r="Q31" s="96"/>
      <c r="R31" s="97">
        <f>SUM(K31:P31)</f>
        <v>4</v>
      </c>
      <c r="S31" s="96"/>
      <c r="T31" s="186" t="s">
        <v>99</v>
      </c>
      <c r="U31" s="57" t="s">
        <v>86</v>
      </c>
    </row>
    <row r="32" spans="1:21" ht="9.75" customHeight="1">
      <c r="A32" s="49" t="s">
        <v>20</v>
      </c>
      <c r="B32" s="55" t="s">
        <v>248</v>
      </c>
      <c r="C32" s="55" t="s">
        <v>343</v>
      </c>
      <c r="D32" s="52" t="s">
        <v>124</v>
      </c>
      <c r="E32" s="53"/>
      <c r="F32" s="53"/>
      <c r="G32" s="53"/>
      <c r="H32" s="53"/>
      <c r="I32" s="53"/>
      <c r="J32" s="54"/>
      <c r="K32" s="53">
        <v>2</v>
      </c>
      <c r="L32" s="53">
        <v>1</v>
      </c>
      <c r="M32" s="103"/>
      <c r="N32" s="207"/>
      <c r="O32" s="53"/>
      <c r="P32" s="54"/>
      <c r="Q32" s="96"/>
      <c r="R32" s="97">
        <f>SUM(K32:P32)</f>
        <v>3</v>
      </c>
      <c r="S32" s="96"/>
      <c r="T32" s="186" t="s">
        <v>100</v>
      </c>
      <c r="U32" s="57" t="s">
        <v>86</v>
      </c>
    </row>
    <row r="33" spans="1:21" ht="9.75" customHeight="1">
      <c r="A33" s="49" t="s">
        <v>21</v>
      </c>
      <c r="B33" s="55" t="s">
        <v>209</v>
      </c>
      <c r="C33" s="55" t="s">
        <v>141</v>
      </c>
      <c r="D33" s="52" t="s">
        <v>124</v>
      </c>
      <c r="E33" s="53"/>
      <c r="F33" s="53"/>
      <c r="G33" s="53"/>
      <c r="H33" s="53"/>
      <c r="I33" s="53"/>
      <c r="J33" s="54"/>
      <c r="K33" s="53"/>
      <c r="L33" s="53"/>
      <c r="M33" s="53"/>
      <c r="N33" s="53">
        <v>3</v>
      </c>
      <c r="O33" s="53">
        <v>2</v>
      </c>
      <c r="P33" s="54"/>
      <c r="Q33" s="96">
        <f>SUM(E33:J33)</f>
        <v>0</v>
      </c>
      <c r="R33" s="97">
        <f>SUM(K33:P33)</f>
        <v>5</v>
      </c>
      <c r="S33" s="96"/>
      <c r="T33" s="186" t="s">
        <v>99</v>
      </c>
      <c r="U33" s="57" t="s">
        <v>86</v>
      </c>
    </row>
    <row r="34" spans="1:21" ht="9.75" customHeight="1">
      <c r="A34" s="49"/>
      <c r="B34" s="98"/>
      <c r="C34" s="51"/>
      <c r="D34" s="52"/>
      <c r="E34" s="206"/>
      <c r="F34" s="208"/>
      <c r="G34" s="208"/>
      <c r="H34" s="208"/>
      <c r="I34" s="208"/>
      <c r="J34" s="54"/>
      <c r="K34" s="207"/>
      <c r="L34" s="53"/>
      <c r="M34" s="103"/>
      <c r="N34" s="207"/>
      <c r="O34" s="53"/>
      <c r="P34" s="54"/>
      <c r="Q34" s="96">
        <f>SUM(E34:J34)</f>
        <v>0</v>
      </c>
      <c r="R34" s="97"/>
      <c r="S34" s="96"/>
      <c r="T34" s="186"/>
      <c r="U34" s="57"/>
    </row>
    <row r="35" spans="1:21" ht="9.75" customHeight="1">
      <c r="A35" s="49"/>
      <c r="B35" s="50" t="s">
        <v>112</v>
      </c>
      <c r="C35" s="104"/>
      <c r="D35" s="89"/>
      <c r="E35" s="93"/>
      <c r="F35" s="94"/>
      <c r="G35" s="94"/>
      <c r="H35" s="94"/>
      <c r="I35" s="94"/>
      <c r="J35" s="45"/>
      <c r="K35" s="105"/>
      <c r="L35" s="106"/>
      <c r="M35" s="106"/>
      <c r="N35" s="95"/>
      <c r="O35" s="46"/>
      <c r="P35" s="45"/>
      <c r="Q35" s="96">
        <f>SUM(E35:J35)</f>
        <v>0</v>
      </c>
      <c r="R35" s="93">
        <f>SUM(R36:R38)</f>
        <v>16</v>
      </c>
      <c r="S35" s="90"/>
      <c r="T35" s="186"/>
      <c r="U35" s="57"/>
    </row>
    <row r="36" spans="1:21" ht="9.75" customHeight="1">
      <c r="A36" s="49" t="s">
        <v>318</v>
      </c>
      <c r="B36" s="55" t="s">
        <v>127</v>
      </c>
      <c r="C36" s="217" t="s">
        <v>325</v>
      </c>
      <c r="D36" s="52" t="s">
        <v>124</v>
      </c>
      <c r="E36" s="53"/>
      <c r="F36" s="53"/>
      <c r="G36" s="107"/>
      <c r="H36" s="53"/>
      <c r="I36" s="53"/>
      <c r="J36" s="54"/>
      <c r="K36" s="53"/>
      <c r="L36" s="53"/>
      <c r="M36" s="220" t="s">
        <v>241</v>
      </c>
      <c r="N36" s="53"/>
      <c r="O36" s="53"/>
      <c r="P36" s="54"/>
      <c r="Q36" s="96"/>
      <c r="R36" s="97"/>
      <c r="S36" s="96"/>
      <c r="T36" s="186"/>
      <c r="U36" s="57"/>
    </row>
    <row r="37" spans="1:21" ht="9.75" customHeight="1">
      <c r="A37" s="49" t="s">
        <v>26</v>
      </c>
      <c r="B37" s="55" t="s">
        <v>157</v>
      </c>
      <c r="C37" s="55" t="s">
        <v>382</v>
      </c>
      <c r="D37" s="52" t="s">
        <v>124</v>
      </c>
      <c r="E37" s="53"/>
      <c r="F37" s="53"/>
      <c r="G37" s="53"/>
      <c r="H37" s="53"/>
      <c r="I37" s="53"/>
      <c r="J37" s="54"/>
      <c r="K37" s="53"/>
      <c r="L37" s="53"/>
      <c r="M37" s="53">
        <v>8</v>
      </c>
      <c r="N37" s="53"/>
      <c r="O37" s="53"/>
      <c r="P37" s="54"/>
      <c r="Q37" s="96">
        <f>SUM(E37:J37)</f>
        <v>0</v>
      </c>
      <c r="R37" s="97">
        <v>8</v>
      </c>
      <c r="S37" s="96">
        <v>90</v>
      </c>
      <c r="T37" s="186" t="s">
        <v>134</v>
      </c>
      <c r="U37" s="57" t="s">
        <v>213</v>
      </c>
    </row>
    <row r="38" spans="1:21" ht="9.75" customHeight="1">
      <c r="A38" s="49" t="s">
        <v>27</v>
      </c>
      <c r="B38" s="55" t="s">
        <v>158</v>
      </c>
      <c r="C38" s="55" t="s">
        <v>382</v>
      </c>
      <c r="D38" s="52" t="s">
        <v>124</v>
      </c>
      <c r="E38" s="53"/>
      <c r="F38" s="53"/>
      <c r="G38" s="53"/>
      <c r="H38" s="53"/>
      <c r="I38" s="53"/>
      <c r="J38" s="54"/>
      <c r="K38" s="53"/>
      <c r="L38" s="53"/>
      <c r="M38" s="53"/>
      <c r="N38" s="53"/>
      <c r="O38" s="53"/>
      <c r="P38" s="54">
        <v>8</v>
      </c>
      <c r="Q38" s="96">
        <f>SUM(E38:J38)</f>
        <v>0</v>
      </c>
      <c r="R38" s="97">
        <v>8</v>
      </c>
      <c r="S38" s="96">
        <v>90</v>
      </c>
      <c r="T38" s="186" t="s">
        <v>132</v>
      </c>
      <c r="U38" s="57" t="s">
        <v>213</v>
      </c>
    </row>
    <row r="39" spans="1:21" ht="9.75" customHeight="1">
      <c r="A39" s="49"/>
      <c r="B39" s="55"/>
      <c r="C39" s="51"/>
      <c r="D39" s="52"/>
      <c r="E39" s="206"/>
      <c r="F39" s="208"/>
      <c r="G39" s="208"/>
      <c r="H39" s="208"/>
      <c r="I39" s="208"/>
      <c r="J39" s="54"/>
      <c r="K39" s="207"/>
      <c r="L39" s="53"/>
      <c r="M39" s="53"/>
      <c r="N39" s="207"/>
      <c r="O39" s="53"/>
      <c r="P39" s="54"/>
      <c r="Q39" s="90">
        <f>SUM(E39:J39)</f>
        <v>0</v>
      </c>
      <c r="R39" s="93">
        <f>SUM(K39:P39)</f>
        <v>0</v>
      </c>
      <c r="S39" s="90"/>
      <c r="T39" s="186"/>
      <c r="U39" s="57"/>
    </row>
    <row r="40" spans="1:21" ht="9.75" customHeight="1">
      <c r="A40" s="49"/>
      <c r="B40" s="50" t="s">
        <v>326</v>
      </c>
      <c r="C40" s="51"/>
      <c r="D40" s="52"/>
      <c r="E40" s="206"/>
      <c r="F40" s="208"/>
      <c r="G40" s="208"/>
      <c r="H40" s="208"/>
      <c r="I40" s="208"/>
      <c r="J40" s="54"/>
      <c r="K40" s="105"/>
      <c r="L40" s="106"/>
      <c r="M40" s="106"/>
      <c r="N40" s="207"/>
      <c r="O40" s="53"/>
      <c r="P40" s="54"/>
      <c r="Q40" s="90"/>
      <c r="R40" s="93">
        <v>6</v>
      </c>
      <c r="S40" s="90"/>
      <c r="T40" s="186"/>
      <c r="U40" s="57"/>
    </row>
    <row r="41" spans="1:21" ht="9.75" customHeight="1">
      <c r="A41" s="49" t="s">
        <v>235</v>
      </c>
      <c r="B41" s="55" t="s">
        <v>224</v>
      </c>
      <c r="C41" s="55" t="s">
        <v>221</v>
      </c>
      <c r="D41" s="52" t="s">
        <v>124</v>
      </c>
      <c r="E41" s="206"/>
      <c r="F41" s="208"/>
      <c r="G41" s="208"/>
      <c r="H41" s="208"/>
      <c r="I41" s="208"/>
      <c r="J41" s="54"/>
      <c r="K41" s="105">
        <v>2</v>
      </c>
      <c r="L41" s="106">
        <v>1</v>
      </c>
      <c r="M41" s="106"/>
      <c r="N41" s="207"/>
      <c r="O41" s="53"/>
      <c r="P41" s="54"/>
      <c r="Q41" s="90"/>
      <c r="R41" s="97">
        <v>3</v>
      </c>
      <c r="S41" s="96"/>
      <c r="T41" s="186" t="s">
        <v>100</v>
      </c>
      <c r="U41" s="57" t="s">
        <v>88</v>
      </c>
    </row>
    <row r="42" spans="1:21" ht="9.75" customHeight="1">
      <c r="A42" s="49" t="s">
        <v>70</v>
      </c>
      <c r="B42" s="55" t="s">
        <v>236</v>
      </c>
      <c r="C42" s="55" t="s">
        <v>230</v>
      </c>
      <c r="D42" s="52" t="s">
        <v>124</v>
      </c>
      <c r="E42" s="53"/>
      <c r="F42" s="53"/>
      <c r="G42" s="53"/>
      <c r="H42" s="101"/>
      <c r="I42" s="101"/>
      <c r="J42" s="102"/>
      <c r="K42" s="101">
        <v>2</v>
      </c>
      <c r="L42" s="101">
        <v>1</v>
      </c>
      <c r="M42" s="53"/>
      <c r="N42" s="108"/>
      <c r="O42" s="108"/>
      <c r="P42" s="102"/>
      <c r="Q42" s="96"/>
      <c r="R42" s="97">
        <v>3</v>
      </c>
      <c r="S42" s="96"/>
      <c r="T42" s="186" t="s">
        <v>100</v>
      </c>
      <c r="U42" s="57" t="s">
        <v>86</v>
      </c>
    </row>
    <row r="43" spans="1:21" ht="9.75" customHeight="1">
      <c r="A43" s="49" t="s">
        <v>71</v>
      </c>
      <c r="B43" s="55" t="s">
        <v>313</v>
      </c>
      <c r="C43" s="55" t="s">
        <v>289</v>
      </c>
      <c r="D43" s="52" t="s">
        <v>124</v>
      </c>
      <c r="E43" s="101"/>
      <c r="F43" s="101"/>
      <c r="G43" s="53"/>
      <c r="H43" s="101"/>
      <c r="I43" s="101"/>
      <c r="J43" s="102"/>
      <c r="K43" s="101"/>
      <c r="L43" s="101"/>
      <c r="M43" s="53"/>
      <c r="N43" s="101">
        <v>2</v>
      </c>
      <c r="O43" s="101">
        <v>1</v>
      </c>
      <c r="P43" s="102"/>
      <c r="Q43" s="90"/>
      <c r="R43" s="97">
        <f>SUM(K43:P43)</f>
        <v>3</v>
      </c>
      <c r="S43" s="96"/>
      <c r="T43" s="186" t="s">
        <v>99</v>
      </c>
      <c r="U43" s="57" t="s">
        <v>86</v>
      </c>
    </row>
    <row r="44" spans="1:21" ht="9.75" customHeight="1">
      <c r="A44" s="49" t="s">
        <v>2</v>
      </c>
      <c r="B44" s="55" t="s">
        <v>174</v>
      </c>
      <c r="C44" s="55" t="s">
        <v>141</v>
      </c>
      <c r="D44" s="52" t="s">
        <v>124</v>
      </c>
      <c r="E44" s="107"/>
      <c r="F44" s="107"/>
      <c r="G44" s="107"/>
      <c r="H44" s="101"/>
      <c r="I44" s="101"/>
      <c r="J44" s="52"/>
      <c r="K44" s="108"/>
      <c r="L44" s="108"/>
      <c r="M44" s="108"/>
      <c r="N44" s="101">
        <v>1</v>
      </c>
      <c r="O44" s="101"/>
      <c r="P44" s="102">
        <v>2</v>
      </c>
      <c r="Q44" s="96"/>
      <c r="R44" s="97">
        <v>3</v>
      </c>
      <c r="S44" s="96"/>
      <c r="T44" s="186" t="s">
        <v>132</v>
      </c>
      <c r="U44" s="57" t="s">
        <v>213</v>
      </c>
    </row>
    <row r="45" spans="1:21" ht="9.75" customHeight="1">
      <c r="A45" s="49" t="s">
        <v>73</v>
      </c>
      <c r="B45" s="55" t="s">
        <v>378</v>
      </c>
      <c r="C45" s="55" t="s">
        <v>392</v>
      </c>
      <c r="D45" s="52" t="s">
        <v>124</v>
      </c>
      <c r="E45" s="53"/>
      <c r="F45" s="53"/>
      <c r="G45" s="53"/>
      <c r="H45" s="101"/>
      <c r="I45" s="101"/>
      <c r="J45" s="102"/>
      <c r="K45" s="53"/>
      <c r="L45" s="53"/>
      <c r="M45" s="53"/>
      <c r="N45" s="101">
        <v>2</v>
      </c>
      <c r="O45" s="101">
        <v>1</v>
      </c>
      <c r="P45" s="102"/>
      <c r="Q45" s="96">
        <f>SUM(E45:J45)</f>
        <v>0</v>
      </c>
      <c r="R45" s="97">
        <f>SUM(K45:P45)</f>
        <v>3</v>
      </c>
      <c r="S45" s="96"/>
      <c r="T45" s="186" t="s">
        <v>99</v>
      </c>
      <c r="U45" s="57" t="s">
        <v>88</v>
      </c>
    </row>
    <row r="46" spans="1:21" ht="9.75" customHeight="1">
      <c r="A46" s="49" t="s">
        <v>40</v>
      </c>
      <c r="B46" s="55" t="s">
        <v>251</v>
      </c>
      <c r="C46" s="55" t="s">
        <v>252</v>
      </c>
      <c r="D46" s="52" t="s">
        <v>124</v>
      </c>
      <c r="E46" s="101"/>
      <c r="F46" s="101"/>
      <c r="G46" s="53"/>
      <c r="H46" s="101"/>
      <c r="I46" s="101"/>
      <c r="J46" s="54"/>
      <c r="K46" s="101">
        <v>2</v>
      </c>
      <c r="L46" s="101">
        <v>1</v>
      </c>
      <c r="M46" s="53"/>
      <c r="N46" s="101"/>
      <c r="O46" s="101"/>
      <c r="P46" s="54"/>
      <c r="Q46" s="96"/>
      <c r="R46" s="97">
        <v>3</v>
      </c>
      <c r="S46" s="96"/>
      <c r="T46" s="186" t="s">
        <v>100</v>
      </c>
      <c r="U46" s="57" t="s">
        <v>88</v>
      </c>
    </row>
    <row r="47" spans="1:21" ht="9.75" customHeight="1">
      <c r="A47" s="49" t="s">
        <v>204</v>
      </c>
      <c r="B47" s="55" t="s">
        <v>253</v>
      </c>
      <c r="C47" s="55" t="s">
        <v>254</v>
      </c>
      <c r="D47" s="52" t="s">
        <v>124</v>
      </c>
      <c r="E47" s="101"/>
      <c r="F47" s="101"/>
      <c r="G47" s="53"/>
      <c r="H47" s="101"/>
      <c r="I47" s="101"/>
      <c r="J47" s="54"/>
      <c r="K47" s="101"/>
      <c r="L47" s="101"/>
      <c r="M47" s="53"/>
      <c r="N47" s="101">
        <v>2</v>
      </c>
      <c r="O47" s="101">
        <v>1</v>
      </c>
      <c r="P47" s="54"/>
      <c r="Q47" s="96"/>
      <c r="R47" s="97">
        <v>3</v>
      </c>
      <c r="S47" s="96"/>
      <c r="T47" s="186" t="s">
        <v>99</v>
      </c>
      <c r="U47" s="57" t="s">
        <v>88</v>
      </c>
    </row>
    <row r="48" spans="1:21" ht="9.75" customHeight="1">
      <c r="A48" s="49" t="s">
        <v>74</v>
      </c>
      <c r="B48" s="55" t="s">
        <v>68</v>
      </c>
      <c r="C48" s="55" t="s">
        <v>123</v>
      </c>
      <c r="D48" s="52" t="s">
        <v>124</v>
      </c>
      <c r="E48" s="53"/>
      <c r="F48" s="53"/>
      <c r="G48" s="53"/>
      <c r="H48" s="101"/>
      <c r="I48" s="101"/>
      <c r="J48" s="102"/>
      <c r="K48" s="53"/>
      <c r="L48" s="53"/>
      <c r="M48" s="53"/>
      <c r="N48" s="101">
        <v>2</v>
      </c>
      <c r="O48" s="101">
        <v>1</v>
      </c>
      <c r="P48" s="102"/>
      <c r="Q48" s="96"/>
      <c r="R48" s="97">
        <f>SUM(K48:P48)</f>
        <v>3</v>
      </c>
      <c r="S48" s="96"/>
      <c r="T48" s="186" t="s">
        <v>99</v>
      </c>
      <c r="U48" s="57" t="s">
        <v>88</v>
      </c>
    </row>
    <row r="49" spans="1:21" ht="9.75" customHeight="1">
      <c r="A49" s="49"/>
      <c r="B49" s="55"/>
      <c r="C49" s="51"/>
      <c r="D49" s="52"/>
      <c r="E49" s="109"/>
      <c r="F49" s="110"/>
      <c r="G49" s="110"/>
      <c r="H49" s="110"/>
      <c r="I49" s="110"/>
      <c r="J49" s="111"/>
      <c r="K49" s="112"/>
      <c r="L49" s="113"/>
      <c r="M49" s="113"/>
      <c r="N49" s="114"/>
      <c r="O49" s="101"/>
      <c r="P49" s="102"/>
      <c r="Q49" s="115"/>
      <c r="R49" s="116"/>
      <c r="S49" s="115"/>
      <c r="T49" s="114"/>
      <c r="U49" s="100"/>
    </row>
    <row r="50" spans="1:21" ht="9.75" customHeight="1">
      <c r="A50" s="49"/>
      <c r="B50" s="42" t="s">
        <v>278</v>
      </c>
      <c r="C50" s="51"/>
      <c r="D50" s="52"/>
      <c r="E50" s="206"/>
      <c r="F50" s="208"/>
      <c r="G50" s="208"/>
      <c r="H50" s="208"/>
      <c r="I50" s="208"/>
      <c r="J50" s="54"/>
      <c r="K50" s="207"/>
      <c r="L50" s="53"/>
      <c r="M50" s="53"/>
      <c r="N50" s="207"/>
      <c r="O50" s="53"/>
      <c r="P50" s="54"/>
      <c r="Q50" s="318">
        <f>SUM(Q51:R54)</f>
        <v>8</v>
      </c>
      <c r="R50" s="331"/>
      <c r="S50" s="190"/>
      <c r="T50" s="186"/>
      <c r="U50" s="57"/>
    </row>
    <row r="51" spans="1:21" ht="9.75" customHeight="1">
      <c r="A51" s="118" t="s">
        <v>272</v>
      </c>
      <c r="B51" s="119" t="s">
        <v>273</v>
      </c>
      <c r="C51" s="119" t="s">
        <v>96</v>
      </c>
      <c r="D51" s="52" t="s">
        <v>274</v>
      </c>
      <c r="E51" s="120">
        <v>2</v>
      </c>
      <c r="F51" s="120"/>
      <c r="G51" s="120"/>
      <c r="H51" s="120"/>
      <c r="I51" s="120"/>
      <c r="J51" s="121"/>
      <c r="K51" s="120"/>
      <c r="L51" s="120"/>
      <c r="M51" s="120"/>
      <c r="N51" s="120"/>
      <c r="O51" s="120"/>
      <c r="P51" s="121"/>
      <c r="Q51" s="122">
        <v>2</v>
      </c>
      <c r="R51" s="123"/>
      <c r="S51" s="191"/>
      <c r="T51" s="186" t="s">
        <v>134</v>
      </c>
      <c r="U51" s="57"/>
    </row>
    <row r="52" spans="1:21" ht="9.75" customHeight="1">
      <c r="A52" s="118" t="s">
        <v>272</v>
      </c>
      <c r="B52" s="119" t="s">
        <v>275</v>
      </c>
      <c r="C52" s="119" t="s">
        <v>96</v>
      </c>
      <c r="D52" s="52" t="s">
        <v>274</v>
      </c>
      <c r="E52" s="124"/>
      <c r="F52" s="124"/>
      <c r="G52" s="124"/>
      <c r="H52" s="124">
        <v>2</v>
      </c>
      <c r="I52" s="124"/>
      <c r="J52" s="125"/>
      <c r="K52" s="124"/>
      <c r="L52" s="124"/>
      <c r="M52" s="124"/>
      <c r="N52" s="124"/>
      <c r="O52" s="124"/>
      <c r="P52" s="125"/>
      <c r="Q52" s="126">
        <v>2</v>
      </c>
      <c r="R52" s="127"/>
      <c r="S52" s="192"/>
      <c r="T52" s="186" t="s">
        <v>132</v>
      </c>
      <c r="U52" s="57"/>
    </row>
    <row r="53" spans="1:21" ht="9.75" customHeight="1">
      <c r="A53" s="118" t="s">
        <v>272</v>
      </c>
      <c r="B53" s="119" t="s">
        <v>276</v>
      </c>
      <c r="C53" s="119" t="s">
        <v>96</v>
      </c>
      <c r="D53" s="52" t="s">
        <v>274</v>
      </c>
      <c r="E53" s="124"/>
      <c r="F53" s="124"/>
      <c r="G53" s="124"/>
      <c r="H53" s="124"/>
      <c r="I53" s="124"/>
      <c r="J53" s="125"/>
      <c r="K53" s="124">
        <v>2</v>
      </c>
      <c r="L53" s="124"/>
      <c r="M53" s="124"/>
      <c r="N53" s="124"/>
      <c r="O53" s="124"/>
      <c r="P53" s="125"/>
      <c r="Q53" s="126"/>
      <c r="R53" s="127">
        <v>2</v>
      </c>
      <c r="S53" s="192"/>
      <c r="T53" s="186" t="s">
        <v>134</v>
      </c>
      <c r="U53" s="57"/>
    </row>
    <row r="54" spans="1:21" ht="9.75" customHeight="1">
      <c r="A54" s="118" t="s">
        <v>272</v>
      </c>
      <c r="B54" s="119" t="s">
        <v>277</v>
      </c>
      <c r="C54" s="119" t="s">
        <v>96</v>
      </c>
      <c r="D54" s="52" t="s">
        <v>274</v>
      </c>
      <c r="E54" s="120"/>
      <c r="F54" s="120"/>
      <c r="G54" s="120"/>
      <c r="H54" s="120"/>
      <c r="I54" s="120"/>
      <c r="J54" s="121"/>
      <c r="K54" s="120"/>
      <c r="L54" s="120"/>
      <c r="M54" s="120"/>
      <c r="N54" s="120">
        <v>2</v>
      </c>
      <c r="O54" s="120"/>
      <c r="P54" s="121"/>
      <c r="Q54" s="122"/>
      <c r="R54" s="123">
        <v>2</v>
      </c>
      <c r="S54" s="191"/>
      <c r="T54" s="186" t="s">
        <v>132</v>
      </c>
      <c r="U54" s="57"/>
    </row>
    <row r="55" spans="1:21" ht="9.75" customHeight="1">
      <c r="A55" s="49"/>
      <c r="B55" s="70"/>
      <c r="C55" s="104"/>
      <c r="D55" s="89"/>
      <c r="E55" s="93"/>
      <c r="F55" s="94"/>
      <c r="G55" s="94"/>
      <c r="H55" s="94"/>
      <c r="I55" s="94"/>
      <c r="J55" s="45"/>
      <c r="K55" s="95"/>
      <c r="L55" s="46"/>
      <c r="M55" s="46"/>
      <c r="N55" s="95"/>
      <c r="O55" s="46"/>
      <c r="P55" s="45"/>
      <c r="Q55" s="90"/>
      <c r="R55" s="93"/>
      <c r="S55" s="90"/>
      <c r="T55" s="207"/>
      <c r="U55" s="208"/>
    </row>
    <row r="56" spans="1:21" ht="9.75" customHeight="1">
      <c r="A56" s="49"/>
      <c r="B56" s="128" t="s">
        <v>76</v>
      </c>
      <c r="C56" s="51"/>
      <c r="D56" s="52"/>
      <c r="E56" s="47">
        <f>SUM(E8:E55)</f>
        <v>14</v>
      </c>
      <c r="F56" s="53">
        <f>SUM(F8:F55)</f>
        <v>9</v>
      </c>
      <c r="G56" s="53">
        <f t="shared" ref="G56:J56" si="1">SUM(G8:G55)</f>
        <v>6</v>
      </c>
      <c r="H56" s="53">
        <f t="shared" si="1"/>
        <v>17</v>
      </c>
      <c r="I56" s="53">
        <f t="shared" si="1"/>
        <v>10</v>
      </c>
      <c r="J56" s="54">
        <f t="shared" si="1"/>
        <v>6</v>
      </c>
      <c r="K56" s="47"/>
      <c r="L56" s="53"/>
      <c r="M56" s="53"/>
      <c r="N56" s="53"/>
      <c r="O56" s="53"/>
      <c r="P56" s="53"/>
      <c r="Q56" s="47"/>
      <c r="R56" s="206"/>
      <c r="S56" s="47"/>
      <c r="T56" s="207"/>
      <c r="U56" s="208"/>
    </row>
    <row r="57" spans="1:21" s="48" customFormat="1" ht="9.75" customHeight="1">
      <c r="A57" s="49"/>
      <c r="B57" s="128" t="s">
        <v>196</v>
      </c>
      <c r="C57" s="51"/>
      <c r="D57" s="52"/>
      <c r="E57" s="318">
        <f>SUM(E56:G56)</f>
        <v>29</v>
      </c>
      <c r="F57" s="319"/>
      <c r="G57" s="320"/>
      <c r="H57" s="321">
        <f>SUM(H56:J56)</f>
        <v>33</v>
      </c>
      <c r="I57" s="319"/>
      <c r="J57" s="322"/>
      <c r="K57" s="47"/>
      <c r="L57" s="53"/>
      <c r="M57" s="53"/>
      <c r="N57" s="53"/>
      <c r="O57" s="53"/>
      <c r="P57" s="53"/>
      <c r="Q57" s="90">
        <f>SUM(Q9,Q19)+(Q50/2)</f>
        <v>60</v>
      </c>
      <c r="R57" s="93">
        <f>SUM(R40,R35,R25)+(Q50/2)</f>
        <v>60</v>
      </c>
      <c r="S57" s="90"/>
      <c r="T57" s="207"/>
      <c r="U57" s="208"/>
    </row>
    <row r="58" spans="1:21" s="48" customFormat="1" ht="9.75" customHeight="1">
      <c r="A58" s="69"/>
      <c r="B58" s="129"/>
      <c r="C58" s="11"/>
      <c r="D58" s="7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210"/>
      <c r="U58" s="210"/>
    </row>
    <row r="59" spans="1:21" s="48" customFormat="1" ht="9.75" customHeight="1">
      <c r="B59" s="48" t="s">
        <v>171</v>
      </c>
      <c r="C59" s="11"/>
      <c r="D59" s="72"/>
      <c r="E59" s="73"/>
      <c r="F59" s="197"/>
      <c r="G59" s="197"/>
      <c r="H59" s="197"/>
      <c r="I59" s="197"/>
      <c r="J59" s="197"/>
      <c r="K59" s="197"/>
      <c r="L59" s="197"/>
      <c r="M59" s="197"/>
      <c r="N59" s="197"/>
    </row>
    <row r="60" spans="1:21" s="48" customFormat="1" ht="9.75" customHeight="1">
      <c r="B60" s="74" t="s">
        <v>179</v>
      </c>
      <c r="C60" s="11"/>
      <c r="D60" s="72"/>
      <c r="E60" s="73"/>
      <c r="F60" s="197"/>
      <c r="G60" s="197"/>
      <c r="H60" s="197"/>
      <c r="I60" s="197"/>
      <c r="J60" s="197"/>
      <c r="K60" s="197"/>
      <c r="L60" s="197"/>
      <c r="M60" s="197"/>
      <c r="N60" s="197"/>
    </row>
    <row r="61" spans="1:21" s="11" customFormat="1" ht="9.75" customHeight="1">
      <c r="A61" s="69"/>
      <c r="B61" s="11" t="s">
        <v>217</v>
      </c>
      <c r="D61" s="73"/>
      <c r="E61" s="130"/>
      <c r="F61" s="130"/>
      <c r="G61" s="130"/>
      <c r="H61" s="130"/>
      <c r="I61" s="130"/>
      <c r="J61" s="130"/>
      <c r="K61" s="130"/>
      <c r="L61" s="130"/>
      <c r="M61" s="130"/>
    </row>
    <row r="62" spans="1:21" s="48" customFormat="1" ht="9.75" customHeight="1">
      <c r="A62" s="69"/>
      <c r="D62" s="197"/>
      <c r="E62" s="197"/>
      <c r="F62" s="197"/>
      <c r="G62" s="197"/>
      <c r="H62" s="197"/>
      <c r="I62" s="197"/>
      <c r="J62" s="197"/>
      <c r="K62" s="197"/>
      <c r="L62" s="131"/>
      <c r="M62" s="197"/>
      <c r="N62" s="197"/>
      <c r="O62" s="131"/>
      <c r="P62" s="197"/>
      <c r="Q62" s="197"/>
      <c r="R62" s="73"/>
      <c r="S62" s="73"/>
      <c r="T62" s="197"/>
      <c r="U62" s="197"/>
    </row>
    <row r="63" spans="1:21" s="48" customFormat="1" ht="9.75" customHeight="1">
      <c r="A63" s="69"/>
      <c r="C63" s="11"/>
      <c r="D63" s="73"/>
      <c r="E63" s="197"/>
      <c r="F63" s="11"/>
      <c r="G63" s="197"/>
      <c r="H63" s="197"/>
      <c r="I63" s="197"/>
      <c r="O63" s="74"/>
      <c r="P63" s="74"/>
      <c r="Q63" s="74"/>
      <c r="R63" s="74"/>
      <c r="S63" s="74"/>
      <c r="T63" s="74"/>
      <c r="U63" s="74"/>
    </row>
    <row r="64" spans="1:21" s="48" customFormat="1" ht="9.75" customHeight="1">
      <c r="A64" s="69"/>
      <c r="B64" s="11"/>
      <c r="C64" s="11"/>
      <c r="D64" s="73"/>
      <c r="E64" s="197"/>
      <c r="F64" s="11"/>
      <c r="G64" s="11"/>
      <c r="H64" s="197"/>
      <c r="I64" s="197"/>
    </row>
    <row r="65" spans="1:21" s="48" customFormat="1" ht="9.75" customHeight="1">
      <c r="A65" s="69"/>
      <c r="B65" s="11"/>
      <c r="C65" s="11"/>
      <c r="D65" s="73"/>
      <c r="E65" s="197"/>
      <c r="F65" s="72"/>
      <c r="G65" s="72"/>
      <c r="H65" s="197"/>
      <c r="I65" s="197"/>
    </row>
    <row r="66" spans="1:21" s="48" customFormat="1" ht="9.75" customHeight="1">
      <c r="A66" s="69"/>
      <c r="B66" s="11"/>
      <c r="C66" s="11"/>
      <c r="D66" s="73"/>
      <c r="E66" s="197"/>
      <c r="F66" s="72"/>
      <c r="G66" s="72"/>
      <c r="H66" s="197"/>
      <c r="I66" s="197"/>
    </row>
    <row r="67" spans="1:21" s="48" customFormat="1" ht="9.75" customHeight="1">
      <c r="A67" s="69"/>
      <c r="B67" s="11"/>
      <c r="C67" s="11"/>
      <c r="D67" s="73"/>
      <c r="E67" s="72"/>
      <c r="F67" s="197"/>
      <c r="G67" s="197"/>
      <c r="H67" s="197"/>
      <c r="I67" s="197"/>
      <c r="J67" s="197"/>
      <c r="K67" s="197"/>
      <c r="L67" s="197"/>
      <c r="M67" s="197"/>
      <c r="N67" s="197"/>
    </row>
    <row r="68" spans="1:21" s="48" customFormat="1" ht="9.75" customHeight="1">
      <c r="A68" s="69"/>
      <c r="B68" s="11"/>
      <c r="C68" s="11"/>
      <c r="D68" s="73"/>
      <c r="E68" s="76"/>
      <c r="F68" s="197"/>
      <c r="G68" s="197"/>
      <c r="H68" s="197"/>
      <c r="I68" s="197"/>
      <c r="J68" s="197"/>
      <c r="K68" s="197"/>
      <c r="L68" s="197"/>
      <c r="M68" s="197"/>
      <c r="N68" s="197"/>
    </row>
    <row r="69" spans="1:21" s="48" customFormat="1" ht="9.75" customHeight="1">
      <c r="A69" s="69"/>
      <c r="B69" s="11"/>
      <c r="C69" s="11"/>
      <c r="D69" s="73"/>
      <c r="E69" s="76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21" ht="9.75" customHeight="1">
      <c r="B70" s="11"/>
      <c r="C70" s="11"/>
      <c r="D70" s="73"/>
      <c r="E70" s="76"/>
      <c r="F70" s="197"/>
      <c r="G70" s="197"/>
      <c r="H70" s="197"/>
      <c r="I70" s="197"/>
      <c r="J70" s="197"/>
      <c r="K70" s="197"/>
      <c r="L70" s="197"/>
      <c r="M70" s="197"/>
      <c r="N70" s="197"/>
      <c r="O70" s="48"/>
      <c r="P70" s="48"/>
      <c r="Q70" s="48"/>
      <c r="R70" s="48"/>
      <c r="S70" s="48"/>
      <c r="T70" s="48"/>
      <c r="U70" s="48"/>
    </row>
    <row r="71" spans="1:21" ht="9.75" customHeight="1">
      <c r="B71" s="11"/>
      <c r="C71" s="11"/>
      <c r="D71" s="73"/>
      <c r="E71" s="76"/>
      <c r="F71" s="197"/>
      <c r="G71" s="197"/>
      <c r="H71" s="197"/>
      <c r="I71" s="197"/>
      <c r="J71" s="197"/>
      <c r="K71" s="197"/>
      <c r="L71" s="197"/>
      <c r="M71" s="197"/>
      <c r="N71" s="197"/>
      <c r="O71" s="48"/>
      <c r="P71" s="48"/>
      <c r="Q71" s="48"/>
      <c r="R71" s="48"/>
      <c r="S71" s="48"/>
      <c r="T71" s="48"/>
      <c r="U71" s="48"/>
    </row>
    <row r="72" spans="1:21" ht="9.75" customHeight="1">
      <c r="R72" s="73"/>
      <c r="S72" s="73"/>
    </row>
    <row r="73" spans="1:21" ht="9.75" customHeight="1">
      <c r="R73" s="73"/>
      <c r="S73" s="73"/>
    </row>
    <row r="74" spans="1:21" ht="9.75" customHeight="1">
      <c r="R74" s="73"/>
      <c r="S74" s="73"/>
    </row>
    <row r="75" spans="1:21" ht="9.75" customHeight="1">
      <c r="R75" s="73"/>
      <c r="S75" s="73"/>
    </row>
    <row r="76" spans="1:21" ht="9.75" customHeight="1">
      <c r="R76" s="73"/>
      <c r="S76" s="73"/>
    </row>
    <row r="77" spans="1:21" ht="9.75" customHeight="1">
      <c r="R77" s="73"/>
      <c r="S77" s="73"/>
    </row>
    <row r="78" spans="1:21" ht="9.75" customHeight="1">
      <c r="R78" s="73"/>
      <c r="S78" s="73"/>
    </row>
    <row r="79" spans="1:21" ht="9.75" customHeight="1">
      <c r="R79" s="73"/>
      <c r="S79" s="73"/>
    </row>
    <row r="80" spans="1:21" ht="9.75" customHeight="1">
      <c r="R80" s="73"/>
      <c r="S80" s="73"/>
    </row>
    <row r="81" spans="18:19" ht="9.75" customHeight="1">
      <c r="R81" s="73"/>
      <c r="S81" s="73"/>
    </row>
    <row r="82" spans="18:19" ht="9.75" customHeight="1">
      <c r="R82" s="73"/>
      <c r="S82" s="73"/>
    </row>
    <row r="83" spans="18:19" ht="9.75" customHeight="1">
      <c r="R83" s="73"/>
      <c r="S83" s="73"/>
    </row>
    <row r="84" spans="18:19" ht="9.75" customHeight="1">
      <c r="R84" s="73"/>
      <c r="S84" s="73"/>
    </row>
    <row r="85" spans="18:19" ht="9.75" customHeight="1">
      <c r="R85" s="73"/>
      <c r="S85" s="73"/>
    </row>
    <row r="86" spans="18:19" ht="9.75" customHeight="1">
      <c r="R86" s="73"/>
      <c r="S86" s="73"/>
    </row>
    <row r="87" spans="18:19" ht="9.75" customHeight="1">
      <c r="R87" s="73"/>
      <c r="S87" s="73"/>
    </row>
    <row r="88" spans="18:19" ht="9.75" customHeight="1">
      <c r="R88" s="73"/>
      <c r="S88" s="73"/>
    </row>
    <row r="89" spans="18:19" ht="9.75" customHeight="1">
      <c r="R89" s="73"/>
      <c r="S89" s="73"/>
    </row>
    <row r="90" spans="18:19" ht="9.75" customHeight="1">
      <c r="R90" s="73"/>
      <c r="S90" s="73"/>
    </row>
    <row r="91" spans="18:19" ht="9.75" customHeight="1">
      <c r="R91" s="73"/>
      <c r="S91" s="73"/>
    </row>
    <row r="92" spans="18:19" ht="9.75" customHeight="1">
      <c r="R92" s="73"/>
      <c r="S92" s="73"/>
    </row>
    <row r="93" spans="18:19" ht="9.75" customHeight="1">
      <c r="R93" s="73"/>
      <c r="S93" s="73"/>
    </row>
    <row r="94" spans="18:19" ht="9.75" customHeight="1">
      <c r="R94" s="73"/>
      <c r="S94" s="73"/>
    </row>
    <row r="95" spans="18:19" ht="9.75" customHeight="1">
      <c r="R95" s="73"/>
      <c r="S95" s="73"/>
    </row>
    <row r="96" spans="18:19" ht="9.75" customHeight="1">
      <c r="R96" s="73"/>
      <c r="S96" s="73"/>
    </row>
    <row r="97" spans="18:19" ht="9.75" customHeight="1">
      <c r="R97" s="73"/>
      <c r="S97" s="73"/>
    </row>
    <row r="98" spans="18:19" ht="9.75" customHeight="1">
      <c r="R98" s="73"/>
      <c r="S98" s="73"/>
    </row>
    <row r="99" spans="18:19" ht="9.75" customHeight="1">
      <c r="R99" s="73"/>
      <c r="S99" s="73"/>
    </row>
    <row r="100" spans="18:19" ht="9.75" customHeight="1">
      <c r="R100" s="73"/>
      <c r="S100" s="73"/>
    </row>
    <row r="101" spans="18:19" ht="9.75" customHeight="1">
      <c r="R101" s="73"/>
      <c r="S101" s="73"/>
    </row>
    <row r="102" spans="18:19" ht="9.75" customHeight="1">
      <c r="R102" s="73"/>
      <c r="S102" s="73"/>
    </row>
    <row r="103" spans="18:19" ht="9.75" customHeight="1">
      <c r="R103" s="73"/>
      <c r="S103" s="73"/>
    </row>
    <row r="104" spans="18:19" ht="9.75" customHeight="1">
      <c r="R104" s="73"/>
      <c r="S104" s="73"/>
    </row>
    <row r="105" spans="18:19" ht="9.75" customHeight="1">
      <c r="R105" s="73"/>
      <c r="S105" s="73"/>
    </row>
    <row r="106" spans="18:19" ht="9.75" customHeight="1">
      <c r="R106" s="73"/>
      <c r="S106" s="73"/>
    </row>
    <row r="107" spans="18:19" ht="9.75" customHeight="1">
      <c r="R107" s="73"/>
      <c r="S107" s="73"/>
    </row>
    <row r="108" spans="18:19" ht="9.75" customHeight="1">
      <c r="R108" s="73"/>
      <c r="S108" s="73"/>
    </row>
    <row r="109" spans="18:19" ht="9.75" customHeight="1">
      <c r="R109" s="73"/>
      <c r="S109" s="73"/>
    </row>
    <row r="110" spans="18:19" ht="9.75" customHeight="1">
      <c r="R110" s="73"/>
      <c r="S110" s="73"/>
    </row>
    <row r="111" spans="18:19" ht="9.75" customHeight="1">
      <c r="R111" s="73"/>
      <c r="S111" s="73"/>
    </row>
    <row r="112" spans="18:19" ht="9.75" customHeight="1">
      <c r="R112" s="73"/>
      <c r="S112" s="73"/>
    </row>
    <row r="113" spans="18:19" ht="9.75" customHeight="1">
      <c r="R113" s="73"/>
      <c r="S113" s="73"/>
    </row>
    <row r="114" spans="18:19" ht="9.75" customHeight="1">
      <c r="R114" s="73"/>
      <c r="S114" s="73"/>
    </row>
    <row r="115" spans="18:19" ht="9.75" customHeight="1">
      <c r="R115" s="73"/>
      <c r="S115" s="73"/>
    </row>
    <row r="116" spans="18:19" ht="9.75" customHeight="1">
      <c r="R116" s="73"/>
      <c r="S116" s="73"/>
    </row>
    <row r="117" spans="18:19" ht="9.75" customHeight="1">
      <c r="R117" s="73"/>
      <c r="S117" s="73"/>
    </row>
    <row r="118" spans="18:19" ht="9.75" customHeight="1">
      <c r="R118" s="73"/>
      <c r="S118" s="73"/>
    </row>
    <row r="119" spans="18:19" ht="9.75" customHeight="1">
      <c r="R119" s="73"/>
      <c r="S119" s="73"/>
    </row>
    <row r="120" spans="18:19" ht="9.75" customHeight="1">
      <c r="R120" s="73"/>
      <c r="S120" s="73"/>
    </row>
    <row r="121" spans="18:19" ht="9.75" customHeight="1">
      <c r="R121" s="73"/>
      <c r="S121" s="73"/>
    </row>
    <row r="122" spans="18:19" ht="9.75" customHeight="1">
      <c r="R122" s="73"/>
      <c r="S122" s="73"/>
    </row>
    <row r="123" spans="18:19" ht="9.75" customHeight="1">
      <c r="R123" s="73"/>
      <c r="S123" s="73"/>
    </row>
    <row r="124" spans="18:19" ht="9.75" customHeight="1">
      <c r="R124" s="73"/>
      <c r="S124" s="73"/>
    </row>
    <row r="125" spans="18:19" ht="9.75" customHeight="1">
      <c r="R125" s="73"/>
      <c r="S125" s="73"/>
    </row>
    <row r="126" spans="18:19" ht="9.75" customHeight="1">
      <c r="R126" s="73"/>
      <c r="S126" s="73"/>
    </row>
    <row r="127" spans="18:19" ht="9.75" customHeight="1">
      <c r="R127" s="73"/>
      <c r="S127" s="73"/>
    </row>
    <row r="128" spans="18:19" ht="9.75" customHeight="1">
      <c r="R128" s="73"/>
      <c r="S128" s="73"/>
    </row>
    <row r="129" spans="18:19" ht="9.75" customHeight="1">
      <c r="R129" s="73"/>
      <c r="S129" s="73"/>
    </row>
    <row r="130" spans="18:19" ht="9.75" customHeight="1">
      <c r="R130" s="73"/>
      <c r="S130" s="73"/>
    </row>
    <row r="131" spans="18:19" ht="9.75" customHeight="1">
      <c r="R131" s="73"/>
      <c r="S131" s="73"/>
    </row>
    <row r="132" spans="18:19" ht="9.75" customHeight="1">
      <c r="R132" s="73"/>
      <c r="S132" s="73"/>
    </row>
    <row r="133" spans="18:19" ht="9.75" customHeight="1">
      <c r="R133" s="73"/>
      <c r="S133" s="73"/>
    </row>
    <row r="134" spans="18:19" ht="9.75" customHeight="1">
      <c r="R134" s="73"/>
      <c r="S134" s="73"/>
    </row>
    <row r="135" spans="18:19" ht="9.75" customHeight="1">
      <c r="R135" s="73"/>
      <c r="S135" s="73"/>
    </row>
    <row r="136" spans="18:19" ht="9.75" customHeight="1">
      <c r="R136" s="73"/>
      <c r="S136" s="73"/>
    </row>
    <row r="137" spans="18:19" ht="9.75" customHeight="1">
      <c r="R137" s="73"/>
      <c r="S137" s="73"/>
    </row>
    <row r="138" spans="18:19" ht="9.75" customHeight="1">
      <c r="R138" s="73"/>
      <c r="S138" s="73"/>
    </row>
    <row r="139" spans="18:19" ht="9.75" customHeight="1">
      <c r="R139" s="73"/>
      <c r="S139" s="73"/>
    </row>
    <row r="140" spans="18:19" ht="9.75" customHeight="1">
      <c r="R140" s="73"/>
      <c r="S140" s="73"/>
    </row>
    <row r="141" spans="18:19" ht="9.75" customHeight="1">
      <c r="R141" s="73"/>
      <c r="S141" s="73"/>
    </row>
    <row r="142" spans="18:19" ht="9.75" customHeight="1">
      <c r="R142" s="73"/>
      <c r="S142" s="73"/>
    </row>
    <row r="143" spans="18:19" ht="9.75" customHeight="1">
      <c r="R143" s="73"/>
      <c r="S143" s="73"/>
    </row>
    <row r="144" spans="18:19" ht="9.75" customHeight="1">
      <c r="R144" s="73"/>
      <c r="S144" s="73"/>
    </row>
    <row r="145" spans="18:19" ht="9.75" customHeight="1">
      <c r="R145" s="73"/>
      <c r="S145" s="73"/>
    </row>
    <row r="146" spans="18:19" ht="9.75" customHeight="1">
      <c r="R146" s="73"/>
      <c r="S146" s="73"/>
    </row>
    <row r="147" spans="18:19" ht="9.75" customHeight="1">
      <c r="R147" s="73"/>
      <c r="S147" s="73"/>
    </row>
    <row r="148" spans="18:19" ht="9.75" customHeight="1">
      <c r="R148" s="73"/>
      <c r="S148" s="73"/>
    </row>
    <row r="149" spans="18:19" ht="9.75" customHeight="1">
      <c r="R149" s="73"/>
      <c r="S149" s="73"/>
    </row>
    <row r="150" spans="18:19" ht="9.75" customHeight="1">
      <c r="R150" s="73"/>
      <c r="S150" s="73"/>
    </row>
    <row r="151" spans="18:19" ht="9.75" customHeight="1">
      <c r="R151" s="73"/>
      <c r="S151" s="73"/>
    </row>
    <row r="152" spans="18:19" ht="9.75" customHeight="1">
      <c r="R152" s="73"/>
      <c r="S152" s="73"/>
    </row>
    <row r="153" spans="18:19" ht="9.75" customHeight="1">
      <c r="R153" s="73"/>
      <c r="S153" s="73"/>
    </row>
    <row r="154" spans="18:19" ht="9.75" customHeight="1">
      <c r="R154" s="73"/>
      <c r="S154" s="73"/>
    </row>
    <row r="155" spans="18:19" ht="9.75" customHeight="1">
      <c r="R155" s="73"/>
      <c r="S155" s="73"/>
    </row>
    <row r="156" spans="18:19" ht="9.75" customHeight="1">
      <c r="R156" s="73"/>
      <c r="S156" s="73"/>
    </row>
    <row r="157" spans="18:19" ht="9.75" customHeight="1">
      <c r="R157" s="73"/>
      <c r="S157" s="73"/>
    </row>
    <row r="158" spans="18:19" ht="9.75" customHeight="1">
      <c r="R158" s="73"/>
      <c r="S158" s="73"/>
    </row>
    <row r="159" spans="18:19" ht="9.75" customHeight="1">
      <c r="R159" s="73"/>
      <c r="S159" s="73"/>
    </row>
    <row r="160" spans="18:19" ht="9.75" customHeight="1">
      <c r="R160" s="73"/>
      <c r="S160" s="73"/>
    </row>
    <row r="161" spans="18:19" ht="9.75" customHeight="1">
      <c r="R161" s="73"/>
      <c r="S161" s="73"/>
    </row>
    <row r="162" spans="18:19" ht="9.75" customHeight="1">
      <c r="R162" s="73"/>
      <c r="S162" s="73"/>
    </row>
    <row r="163" spans="18:19" ht="9.75" customHeight="1">
      <c r="R163" s="73"/>
      <c r="S163" s="73"/>
    </row>
    <row r="164" spans="18:19" ht="9.75" customHeight="1">
      <c r="R164" s="73"/>
      <c r="S164" s="73"/>
    </row>
    <row r="165" spans="18:19" ht="9.75" customHeight="1">
      <c r="R165" s="73"/>
      <c r="S165" s="73"/>
    </row>
    <row r="166" spans="18:19" ht="9.75" customHeight="1">
      <c r="R166" s="73"/>
      <c r="S166" s="73"/>
    </row>
    <row r="167" spans="18:19" ht="9.75" customHeight="1">
      <c r="R167" s="73"/>
      <c r="S167" s="73"/>
    </row>
    <row r="168" spans="18:19" ht="9.75" customHeight="1">
      <c r="R168" s="73"/>
      <c r="S168" s="73"/>
    </row>
    <row r="169" spans="18:19" ht="9.75" customHeight="1">
      <c r="R169" s="73"/>
      <c r="S169" s="73"/>
    </row>
    <row r="170" spans="18:19" ht="9.75" customHeight="1">
      <c r="R170" s="73"/>
      <c r="S170" s="73"/>
    </row>
    <row r="171" spans="18:19" ht="9.75" customHeight="1">
      <c r="R171" s="73"/>
      <c r="S171" s="73"/>
    </row>
    <row r="172" spans="18:19" ht="9.75" customHeight="1">
      <c r="R172" s="73"/>
      <c r="S172" s="73"/>
    </row>
    <row r="173" spans="18:19" ht="9.75" customHeight="1">
      <c r="R173" s="73"/>
      <c r="S173" s="73"/>
    </row>
    <row r="174" spans="18:19" ht="9.75" customHeight="1">
      <c r="R174" s="73"/>
      <c r="S174" s="73"/>
    </row>
    <row r="175" spans="18:19" ht="9.75" customHeight="1">
      <c r="R175" s="73"/>
      <c r="S175" s="73"/>
    </row>
    <row r="176" spans="18:19" ht="9.75" customHeight="1">
      <c r="R176" s="73"/>
      <c r="S176" s="73"/>
    </row>
    <row r="177" spans="18:19" ht="9.75" customHeight="1">
      <c r="R177" s="73"/>
      <c r="S177" s="73"/>
    </row>
    <row r="178" spans="18:19" ht="9.75" customHeight="1">
      <c r="R178" s="73"/>
      <c r="S178" s="73"/>
    </row>
    <row r="179" spans="18:19" ht="9.75" customHeight="1">
      <c r="R179" s="73"/>
      <c r="S179" s="73"/>
    </row>
    <row r="180" spans="18:19" ht="9.75" customHeight="1">
      <c r="R180" s="73"/>
      <c r="S180" s="73"/>
    </row>
    <row r="181" spans="18:19" ht="9.75" customHeight="1">
      <c r="R181" s="73"/>
      <c r="S181" s="73"/>
    </row>
    <row r="182" spans="18:19" ht="9.75" customHeight="1">
      <c r="R182" s="73"/>
      <c r="S182" s="73"/>
    </row>
    <row r="183" spans="18:19" ht="9.75" customHeight="1">
      <c r="R183" s="73"/>
      <c r="S183" s="73"/>
    </row>
    <row r="184" spans="18:19" ht="9.75" customHeight="1">
      <c r="R184" s="73"/>
      <c r="S184" s="73"/>
    </row>
    <row r="185" spans="18:19" ht="9.75" customHeight="1">
      <c r="R185" s="73"/>
      <c r="S185" s="73"/>
    </row>
    <row r="186" spans="18:19" ht="9.75" customHeight="1">
      <c r="R186" s="73"/>
      <c r="S186" s="73"/>
    </row>
    <row r="187" spans="18:19" ht="9.75" customHeight="1">
      <c r="R187" s="73"/>
      <c r="S187" s="73"/>
    </row>
    <row r="188" spans="18:19" ht="9.75" customHeight="1">
      <c r="R188" s="73"/>
      <c r="S188" s="73"/>
    </row>
    <row r="189" spans="18:19" ht="9.75" customHeight="1">
      <c r="R189" s="73"/>
      <c r="S189" s="73"/>
    </row>
    <row r="190" spans="18:19" ht="9.75" customHeight="1">
      <c r="R190" s="73"/>
      <c r="S190" s="73"/>
    </row>
    <row r="191" spans="18:19" ht="9.75" customHeight="1">
      <c r="R191" s="73"/>
      <c r="S191" s="73"/>
    </row>
    <row r="192" spans="18:19" ht="9.75" customHeight="1">
      <c r="R192" s="73"/>
      <c r="S192" s="73"/>
    </row>
    <row r="193" spans="18:19" ht="9.75" customHeight="1">
      <c r="R193" s="73"/>
      <c r="S193" s="73"/>
    </row>
    <row r="194" spans="18:19" ht="9.75" customHeight="1">
      <c r="R194" s="73"/>
      <c r="S194" s="73"/>
    </row>
    <row r="195" spans="18:19" ht="9.75" customHeight="1">
      <c r="R195" s="73"/>
      <c r="S195" s="73"/>
    </row>
    <row r="196" spans="18:19" ht="9.75" customHeight="1">
      <c r="R196" s="73"/>
      <c r="S196" s="73"/>
    </row>
    <row r="197" spans="18:19" ht="9.75" customHeight="1">
      <c r="R197" s="73"/>
      <c r="S197" s="73"/>
    </row>
    <row r="198" spans="18:19" ht="9.75" customHeight="1">
      <c r="R198" s="73"/>
      <c r="S198" s="73"/>
    </row>
    <row r="199" spans="18:19" ht="9.75" customHeight="1">
      <c r="R199" s="73"/>
      <c r="S199" s="73"/>
    </row>
    <row r="200" spans="18:19" ht="9.75" customHeight="1">
      <c r="R200" s="73"/>
      <c r="S200" s="73"/>
    </row>
    <row r="201" spans="18:19" ht="9.75" customHeight="1">
      <c r="R201" s="73"/>
      <c r="S201" s="73"/>
    </row>
    <row r="202" spans="18:19">
      <c r="R202" s="73"/>
      <c r="S202" s="73"/>
    </row>
    <row r="203" spans="18:19">
      <c r="R203" s="73"/>
      <c r="S203" s="73"/>
    </row>
    <row r="204" spans="18:19">
      <c r="R204" s="73"/>
      <c r="S204" s="73"/>
    </row>
    <row r="205" spans="18:19">
      <c r="R205" s="73"/>
      <c r="S205" s="73"/>
    </row>
    <row r="206" spans="18:19">
      <c r="R206" s="73"/>
      <c r="S206" s="73"/>
    </row>
    <row r="207" spans="18:19">
      <c r="R207" s="73"/>
      <c r="S207" s="73"/>
    </row>
    <row r="208" spans="18:19">
      <c r="R208" s="73"/>
      <c r="S208" s="73"/>
    </row>
    <row r="209" spans="18:19">
      <c r="R209" s="73"/>
      <c r="S209" s="73"/>
    </row>
    <row r="210" spans="18:19">
      <c r="R210" s="73"/>
      <c r="S210" s="73"/>
    </row>
    <row r="211" spans="18:19">
      <c r="R211" s="73"/>
      <c r="S211" s="73"/>
    </row>
    <row r="212" spans="18:19">
      <c r="R212" s="73"/>
      <c r="S212" s="73"/>
    </row>
    <row r="213" spans="18:19">
      <c r="R213" s="73"/>
      <c r="S213" s="73"/>
    </row>
    <row r="214" spans="18:19">
      <c r="R214" s="73"/>
      <c r="S214" s="73"/>
    </row>
    <row r="215" spans="18:19">
      <c r="R215" s="73"/>
      <c r="S215" s="73"/>
    </row>
    <row r="216" spans="18:19">
      <c r="R216" s="73"/>
      <c r="S216" s="73"/>
    </row>
    <row r="217" spans="18:19">
      <c r="R217" s="73"/>
      <c r="S217" s="73"/>
    </row>
    <row r="218" spans="18:19">
      <c r="R218" s="73"/>
      <c r="S218" s="73"/>
    </row>
    <row r="219" spans="18:19">
      <c r="R219" s="73"/>
      <c r="S219" s="73"/>
    </row>
    <row r="220" spans="18:19">
      <c r="R220" s="73"/>
      <c r="S220" s="73"/>
    </row>
    <row r="221" spans="18:19">
      <c r="R221" s="73"/>
      <c r="S221" s="73"/>
    </row>
    <row r="222" spans="18:19">
      <c r="R222" s="73"/>
      <c r="S222" s="73"/>
    </row>
    <row r="223" spans="18:19">
      <c r="R223" s="73"/>
      <c r="S223" s="73"/>
    </row>
    <row r="224" spans="18:19">
      <c r="R224" s="73"/>
      <c r="S224" s="73"/>
    </row>
    <row r="225" spans="18:19">
      <c r="R225" s="73"/>
      <c r="S225" s="73"/>
    </row>
    <row r="226" spans="18:19">
      <c r="R226" s="73"/>
      <c r="S226" s="73"/>
    </row>
    <row r="227" spans="18:19">
      <c r="R227" s="73"/>
      <c r="S227" s="73"/>
    </row>
    <row r="228" spans="18:19">
      <c r="R228" s="73"/>
      <c r="S228" s="73"/>
    </row>
    <row r="229" spans="18:19">
      <c r="R229" s="73"/>
      <c r="S229" s="73"/>
    </row>
    <row r="230" spans="18:19">
      <c r="R230" s="73"/>
      <c r="S230" s="73"/>
    </row>
    <row r="231" spans="18:19">
      <c r="R231" s="73"/>
      <c r="S231" s="73"/>
    </row>
    <row r="232" spans="18:19">
      <c r="R232" s="73"/>
      <c r="S232" s="73"/>
    </row>
    <row r="233" spans="18:19">
      <c r="R233" s="73"/>
      <c r="S233" s="73"/>
    </row>
    <row r="234" spans="18:19">
      <c r="R234" s="73"/>
      <c r="S234" s="73"/>
    </row>
    <row r="235" spans="18:19">
      <c r="R235" s="73"/>
      <c r="S235" s="73"/>
    </row>
    <row r="236" spans="18:19">
      <c r="R236" s="73"/>
      <c r="S236" s="73"/>
    </row>
    <row r="237" spans="18:19">
      <c r="R237" s="73"/>
      <c r="S237" s="73"/>
    </row>
    <row r="238" spans="18:19">
      <c r="R238" s="73"/>
      <c r="S238" s="73"/>
    </row>
    <row r="239" spans="18:19">
      <c r="R239" s="73"/>
      <c r="S239" s="73"/>
    </row>
    <row r="240" spans="18:19">
      <c r="R240" s="73"/>
      <c r="S240" s="73"/>
    </row>
    <row r="241" spans="18:19">
      <c r="R241" s="73"/>
      <c r="S241" s="73"/>
    </row>
    <row r="242" spans="18:19">
      <c r="R242" s="73"/>
      <c r="S242" s="73"/>
    </row>
    <row r="243" spans="18:19">
      <c r="R243" s="73"/>
      <c r="S243" s="73"/>
    </row>
    <row r="244" spans="18:19">
      <c r="R244" s="73"/>
      <c r="S244" s="73"/>
    </row>
    <row r="245" spans="18:19">
      <c r="R245" s="73"/>
      <c r="S245" s="73"/>
    </row>
    <row r="246" spans="18:19">
      <c r="R246" s="73"/>
      <c r="S246" s="73"/>
    </row>
    <row r="247" spans="18:19">
      <c r="R247" s="73"/>
      <c r="S247" s="73"/>
    </row>
    <row r="248" spans="18:19">
      <c r="R248" s="73"/>
      <c r="S248" s="73"/>
    </row>
    <row r="249" spans="18:19">
      <c r="R249" s="73"/>
      <c r="S249" s="73"/>
    </row>
    <row r="250" spans="18:19">
      <c r="R250" s="73"/>
      <c r="S250" s="73"/>
    </row>
    <row r="251" spans="18:19">
      <c r="R251" s="73"/>
      <c r="S251" s="73"/>
    </row>
    <row r="252" spans="18:19">
      <c r="R252" s="73"/>
      <c r="S252" s="73"/>
    </row>
    <row r="253" spans="18:19">
      <c r="R253" s="73"/>
      <c r="S253" s="73"/>
    </row>
    <row r="254" spans="18:19">
      <c r="R254" s="73"/>
      <c r="S254" s="73"/>
    </row>
    <row r="255" spans="18:19">
      <c r="R255" s="73"/>
      <c r="S255" s="73"/>
    </row>
    <row r="256" spans="18:19">
      <c r="R256" s="73"/>
      <c r="S256" s="73"/>
    </row>
    <row r="257" spans="18:19">
      <c r="R257" s="73"/>
      <c r="S257" s="73"/>
    </row>
    <row r="258" spans="18:19">
      <c r="R258" s="73"/>
      <c r="S258" s="73"/>
    </row>
    <row r="259" spans="18:19">
      <c r="R259" s="73"/>
      <c r="S259" s="73"/>
    </row>
    <row r="260" spans="18:19">
      <c r="R260" s="73"/>
      <c r="S260" s="73"/>
    </row>
    <row r="261" spans="18:19">
      <c r="R261" s="73"/>
      <c r="S261" s="73"/>
    </row>
    <row r="262" spans="18:19">
      <c r="R262" s="73"/>
      <c r="S262" s="73"/>
    </row>
    <row r="263" spans="18:19">
      <c r="R263" s="73"/>
      <c r="S263" s="73"/>
    </row>
    <row r="264" spans="18:19">
      <c r="R264" s="73"/>
      <c r="S264" s="73"/>
    </row>
    <row r="265" spans="18:19">
      <c r="R265" s="73"/>
      <c r="S265" s="73"/>
    </row>
    <row r="266" spans="18:19">
      <c r="R266" s="73"/>
      <c r="S266" s="73"/>
    </row>
    <row r="267" spans="18:19">
      <c r="R267" s="73"/>
      <c r="S267" s="73"/>
    </row>
    <row r="268" spans="18:19">
      <c r="R268" s="73"/>
      <c r="S268" s="73"/>
    </row>
    <row r="269" spans="18:19">
      <c r="R269" s="73"/>
      <c r="S269" s="73"/>
    </row>
    <row r="270" spans="18:19">
      <c r="R270" s="73"/>
      <c r="S270" s="73"/>
    </row>
    <row r="271" spans="18:19">
      <c r="R271" s="73"/>
      <c r="S271" s="73"/>
    </row>
    <row r="272" spans="18:19">
      <c r="R272" s="73"/>
      <c r="S272" s="73"/>
    </row>
    <row r="273" spans="18:19">
      <c r="R273" s="73"/>
      <c r="S273" s="73"/>
    </row>
    <row r="274" spans="18:19">
      <c r="R274" s="73"/>
      <c r="S274" s="73"/>
    </row>
    <row r="275" spans="18:19">
      <c r="R275" s="73"/>
      <c r="S275" s="73"/>
    </row>
    <row r="276" spans="18:19">
      <c r="R276" s="73"/>
      <c r="S276" s="73"/>
    </row>
    <row r="277" spans="18:19">
      <c r="R277" s="73"/>
      <c r="S277" s="73"/>
    </row>
    <row r="278" spans="18:19">
      <c r="R278" s="73"/>
      <c r="S278" s="73"/>
    </row>
    <row r="279" spans="18:19">
      <c r="R279" s="73"/>
      <c r="S279" s="73"/>
    </row>
    <row r="280" spans="18:19">
      <c r="R280" s="73"/>
      <c r="S280" s="73"/>
    </row>
    <row r="281" spans="18:19">
      <c r="R281" s="73"/>
      <c r="S281" s="73"/>
    </row>
    <row r="282" spans="18:19">
      <c r="R282" s="73"/>
      <c r="S282" s="73"/>
    </row>
    <row r="283" spans="18:19">
      <c r="R283" s="73"/>
      <c r="S283" s="73"/>
    </row>
    <row r="284" spans="18:19">
      <c r="R284" s="73"/>
      <c r="S284" s="73"/>
    </row>
    <row r="285" spans="18:19">
      <c r="R285" s="73"/>
      <c r="S285" s="73"/>
    </row>
    <row r="286" spans="18:19">
      <c r="R286" s="73"/>
      <c r="S286" s="73"/>
    </row>
    <row r="287" spans="18:19">
      <c r="R287" s="73"/>
      <c r="S287" s="73"/>
    </row>
    <row r="288" spans="18:19">
      <c r="R288" s="73"/>
      <c r="S288" s="73"/>
    </row>
    <row r="289" spans="18:19">
      <c r="R289" s="73"/>
      <c r="S289" s="73"/>
    </row>
    <row r="290" spans="18:19">
      <c r="R290" s="73"/>
      <c r="S290" s="73"/>
    </row>
    <row r="291" spans="18:19">
      <c r="R291" s="73"/>
      <c r="S291" s="73"/>
    </row>
    <row r="292" spans="18:19">
      <c r="R292" s="73"/>
      <c r="S292" s="73"/>
    </row>
    <row r="293" spans="18:19">
      <c r="R293" s="73"/>
      <c r="S293" s="73"/>
    </row>
    <row r="294" spans="18:19">
      <c r="R294" s="73"/>
      <c r="S294" s="73"/>
    </row>
    <row r="295" spans="18:19">
      <c r="R295" s="73"/>
      <c r="S295" s="73"/>
    </row>
    <row r="296" spans="18:19">
      <c r="R296" s="73"/>
      <c r="S296" s="73"/>
    </row>
    <row r="297" spans="18:19">
      <c r="R297" s="73"/>
      <c r="S297" s="73"/>
    </row>
    <row r="298" spans="18:19">
      <c r="R298" s="73"/>
      <c r="S298" s="73"/>
    </row>
    <row r="299" spans="18:19">
      <c r="R299" s="73"/>
      <c r="S299" s="73"/>
    </row>
    <row r="300" spans="18:19">
      <c r="R300" s="73"/>
      <c r="S300" s="73"/>
    </row>
    <row r="301" spans="18:19">
      <c r="R301" s="73"/>
      <c r="S301" s="73"/>
    </row>
    <row r="302" spans="18:19">
      <c r="R302" s="73"/>
      <c r="S302" s="73"/>
    </row>
    <row r="303" spans="18:19">
      <c r="R303" s="73"/>
      <c r="S303" s="73"/>
    </row>
    <row r="304" spans="18:19">
      <c r="R304" s="73"/>
      <c r="S304" s="73"/>
    </row>
    <row r="305" spans="18:19">
      <c r="R305" s="73"/>
      <c r="S305" s="73"/>
    </row>
    <row r="306" spans="18:19">
      <c r="R306" s="73"/>
      <c r="S306" s="73"/>
    </row>
    <row r="307" spans="18:19">
      <c r="R307" s="73"/>
      <c r="S307" s="73"/>
    </row>
    <row r="308" spans="18:19">
      <c r="R308" s="73"/>
      <c r="S308" s="73"/>
    </row>
    <row r="309" spans="18:19">
      <c r="R309" s="73"/>
      <c r="S309" s="73"/>
    </row>
    <row r="310" spans="18:19">
      <c r="R310" s="73"/>
      <c r="S310" s="73"/>
    </row>
    <row r="311" spans="18:19">
      <c r="R311" s="73"/>
      <c r="S311" s="73"/>
    </row>
    <row r="312" spans="18:19">
      <c r="R312" s="73"/>
      <c r="S312" s="73"/>
    </row>
    <row r="313" spans="18:19">
      <c r="R313" s="73"/>
      <c r="S313" s="73"/>
    </row>
    <row r="314" spans="18:19">
      <c r="R314" s="73"/>
      <c r="S314" s="73"/>
    </row>
    <row r="315" spans="18:19">
      <c r="R315" s="73"/>
      <c r="S315" s="73"/>
    </row>
    <row r="316" spans="18:19">
      <c r="R316" s="73"/>
      <c r="S316" s="73"/>
    </row>
    <row r="317" spans="18:19">
      <c r="R317" s="73"/>
      <c r="S317" s="73"/>
    </row>
    <row r="318" spans="18:19">
      <c r="R318" s="73"/>
      <c r="S318" s="73"/>
    </row>
    <row r="319" spans="18:19">
      <c r="R319" s="73"/>
      <c r="S319" s="73"/>
    </row>
    <row r="320" spans="18:19">
      <c r="R320" s="73"/>
      <c r="S320" s="73"/>
    </row>
    <row r="321" spans="18:19">
      <c r="R321" s="73"/>
      <c r="S321" s="73"/>
    </row>
    <row r="322" spans="18:19">
      <c r="R322" s="73"/>
      <c r="S322" s="73"/>
    </row>
    <row r="323" spans="18:19">
      <c r="R323" s="73"/>
      <c r="S323" s="73"/>
    </row>
    <row r="324" spans="18:19">
      <c r="R324" s="73"/>
      <c r="S324" s="73"/>
    </row>
    <row r="325" spans="18:19">
      <c r="R325" s="73"/>
      <c r="S325" s="73"/>
    </row>
    <row r="326" spans="18:19">
      <c r="R326" s="73"/>
      <c r="S326" s="73"/>
    </row>
    <row r="327" spans="18:19">
      <c r="R327" s="73"/>
      <c r="S327" s="73"/>
    </row>
    <row r="328" spans="18:19">
      <c r="R328" s="73"/>
      <c r="S328" s="73"/>
    </row>
    <row r="329" spans="18:19">
      <c r="R329" s="73"/>
      <c r="S329" s="73"/>
    </row>
    <row r="330" spans="18:19">
      <c r="R330" s="73"/>
      <c r="S330" s="73"/>
    </row>
    <row r="331" spans="18:19">
      <c r="R331" s="73"/>
      <c r="S331" s="73"/>
    </row>
    <row r="332" spans="18:19">
      <c r="R332" s="73"/>
      <c r="S332" s="73"/>
    </row>
    <row r="333" spans="18:19">
      <c r="R333" s="73"/>
      <c r="S333" s="73"/>
    </row>
    <row r="334" spans="18:19">
      <c r="R334" s="73"/>
      <c r="S334" s="73"/>
    </row>
    <row r="335" spans="18:19">
      <c r="R335" s="73"/>
      <c r="S335" s="73"/>
    </row>
    <row r="336" spans="18:19">
      <c r="R336" s="73"/>
      <c r="S336" s="73"/>
    </row>
    <row r="337" spans="18:19">
      <c r="R337" s="73"/>
      <c r="S337" s="73"/>
    </row>
    <row r="338" spans="18:19">
      <c r="R338" s="73"/>
      <c r="S338" s="73"/>
    </row>
    <row r="339" spans="18:19">
      <c r="R339" s="73"/>
      <c r="S339" s="73"/>
    </row>
    <row r="340" spans="18:19">
      <c r="R340" s="73"/>
      <c r="S340" s="73"/>
    </row>
    <row r="341" spans="18:19">
      <c r="R341" s="73"/>
      <c r="S341" s="73"/>
    </row>
    <row r="342" spans="18:19">
      <c r="R342" s="73"/>
      <c r="S342" s="73"/>
    </row>
    <row r="343" spans="18:19">
      <c r="R343" s="73"/>
      <c r="S343" s="73"/>
    </row>
    <row r="344" spans="18:19">
      <c r="R344" s="73"/>
      <c r="S344" s="73"/>
    </row>
    <row r="345" spans="18:19">
      <c r="R345" s="73"/>
      <c r="S345" s="73"/>
    </row>
    <row r="346" spans="18:19">
      <c r="R346" s="73"/>
      <c r="S346" s="73"/>
    </row>
    <row r="347" spans="18:19">
      <c r="R347" s="73"/>
      <c r="S347" s="73"/>
    </row>
    <row r="348" spans="18:19">
      <c r="R348" s="73"/>
      <c r="S348" s="73"/>
    </row>
    <row r="349" spans="18:19">
      <c r="R349" s="73"/>
      <c r="S349" s="73"/>
    </row>
    <row r="350" spans="18:19">
      <c r="R350" s="73"/>
      <c r="S350" s="73"/>
    </row>
    <row r="351" spans="18:19">
      <c r="R351" s="73"/>
      <c r="S351" s="73"/>
    </row>
    <row r="352" spans="18:19">
      <c r="R352" s="73"/>
      <c r="S352" s="73"/>
    </row>
    <row r="353" spans="18:19">
      <c r="R353" s="73"/>
      <c r="S353" s="73"/>
    </row>
    <row r="354" spans="18:19">
      <c r="R354" s="73"/>
      <c r="S354" s="73"/>
    </row>
    <row r="355" spans="18:19">
      <c r="R355" s="73"/>
      <c r="S355" s="73"/>
    </row>
    <row r="356" spans="18:19">
      <c r="R356" s="73"/>
      <c r="S356" s="73"/>
    </row>
    <row r="357" spans="18:19">
      <c r="R357" s="73"/>
      <c r="S357" s="73"/>
    </row>
    <row r="358" spans="18:19">
      <c r="R358" s="73"/>
      <c r="S358" s="73"/>
    </row>
    <row r="359" spans="18:19">
      <c r="R359" s="73"/>
      <c r="S359" s="73"/>
    </row>
    <row r="360" spans="18:19">
      <c r="R360" s="73"/>
      <c r="S360" s="73"/>
    </row>
    <row r="361" spans="18:19">
      <c r="R361" s="73"/>
      <c r="S361" s="73"/>
    </row>
    <row r="362" spans="18:19">
      <c r="R362" s="73"/>
      <c r="S362" s="73"/>
    </row>
    <row r="363" spans="18:19">
      <c r="R363" s="73"/>
      <c r="S363" s="73"/>
    </row>
    <row r="364" spans="18:19">
      <c r="R364" s="73"/>
      <c r="S364" s="73"/>
    </row>
    <row r="365" spans="18:19">
      <c r="R365" s="73"/>
      <c r="S365" s="73"/>
    </row>
    <row r="366" spans="18:19">
      <c r="R366" s="73"/>
      <c r="S366" s="73"/>
    </row>
    <row r="367" spans="18:19">
      <c r="R367" s="73"/>
      <c r="S367" s="73"/>
    </row>
    <row r="368" spans="18:19">
      <c r="R368" s="73"/>
      <c r="S368" s="73"/>
    </row>
    <row r="369" spans="18:19">
      <c r="R369" s="73"/>
      <c r="S369" s="73"/>
    </row>
    <row r="370" spans="18:19">
      <c r="R370" s="73"/>
      <c r="S370" s="73"/>
    </row>
    <row r="371" spans="18:19">
      <c r="R371" s="73"/>
      <c r="S371" s="73"/>
    </row>
    <row r="372" spans="18:19">
      <c r="R372" s="73"/>
      <c r="S372" s="73"/>
    </row>
    <row r="373" spans="18:19">
      <c r="R373" s="73"/>
      <c r="S373" s="73"/>
    </row>
    <row r="374" spans="18:19">
      <c r="R374" s="73"/>
      <c r="S374" s="73"/>
    </row>
    <row r="375" spans="18:19">
      <c r="R375" s="73"/>
      <c r="S375" s="73"/>
    </row>
    <row r="376" spans="18:19">
      <c r="R376" s="73"/>
      <c r="S376" s="73"/>
    </row>
    <row r="377" spans="18:19">
      <c r="R377" s="73"/>
      <c r="S377" s="73"/>
    </row>
    <row r="378" spans="18:19">
      <c r="R378" s="73"/>
      <c r="S378" s="73"/>
    </row>
    <row r="379" spans="18:19">
      <c r="R379" s="73"/>
      <c r="S379" s="73"/>
    </row>
    <row r="380" spans="18:19">
      <c r="R380" s="73"/>
      <c r="S380" s="73"/>
    </row>
    <row r="381" spans="18:19">
      <c r="R381" s="73"/>
      <c r="S381" s="73"/>
    </row>
    <row r="382" spans="18:19">
      <c r="R382" s="73"/>
      <c r="S382" s="73"/>
    </row>
    <row r="383" spans="18:19">
      <c r="R383" s="73"/>
      <c r="S383" s="73"/>
    </row>
    <row r="384" spans="18:19">
      <c r="R384" s="73"/>
      <c r="S384" s="73"/>
    </row>
    <row r="385" spans="18:19">
      <c r="R385" s="73"/>
      <c r="S385" s="73"/>
    </row>
    <row r="386" spans="18:19">
      <c r="R386" s="73"/>
      <c r="S386" s="73"/>
    </row>
    <row r="387" spans="18:19">
      <c r="R387" s="73"/>
      <c r="S387" s="73"/>
    </row>
    <row r="388" spans="18:19">
      <c r="R388" s="73"/>
      <c r="S388" s="73"/>
    </row>
    <row r="389" spans="18:19">
      <c r="R389" s="73"/>
      <c r="S389" s="73"/>
    </row>
    <row r="390" spans="18:19">
      <c r="R390" s="73"/>
      <c r="S390" s="73"/>
    </row>
    <row r="391" spans="18:19">
      <c r="R391" s="73"/>
      <c r="S391" s="73"/>
    </row>
    <row r="392" spans="18:19">
      <c r="R392" s="73"/>
      <c r="S392" s="73"/>
    </row>
    <row r="393" spans="18:19">
      <c r="R393" s="73"/>
      <c r="S393" s="73"/>
    </row>
    <row r="394" spans="18:19">
      <c r="R394" s="73"/>
      <c r="S394" s="73"/>
    </row>
    <row r="395" spans="18:19">
      <c r="R395" s="73"/>
      <c r="S395" s="73"/>
    </row>
    <row r="396" spans="18:19">
      <c r="R396" s="73"/>
      <c r="S396" s="73"/>
    </row>
    <row r="397" spans="18:19">
      <c r="R397" s="73"/>
      <c r="S397" s="73"/>
    </row>
    <row r="398" spans="18:19">
      <c r="R398" s="73"/>
      <c r="S398" s="73"/>
    </row>
    <row r="399" spans="18:19">
      <c r="R399" s="73"/>
      <c r="S399" s="73"/>
    </row>
    <row r="400" spans="18:19">
      <c r="R400" s="73"/>
      <c r="S400" s="73"/>
    </row>
    <row r="401" spans="18:19">
      <c r="R401" s="73"/>
      <c r="S401" s="73"/>
    </row>
    <row r="402" spans="18:19">
      <c r="R402" s="73"/>
      <c r="S402" s="73"/>
    </row>
    <row r="403" spans="18:19">
      <c r="R403" s="73"/>
      <c r="S403" s="73"/>
    </row>
    <row r="404" spans="18:19">
      <c r="R404" s="73"/>
      <c r="S404" s="73"/>
    </row>
    <row r="405" spans="18:19">
      <c r="R405" s="73"/>
      <c r="S405" s="73"/>
    </row>
    <row r="406" spans="18:19">
      <c r="R406" s="73"/>
      <c r="S406" s="73"/>
    </row>
    <row r="407" spans="18:19">
      <c r="R407" s="73"/>
      <c r="S407" s="73"/>
    </row>
    <row r="408" spans="18:19">
      <c r="R408" s="73"/>
      <c r="S408" s="73"/>
    </row>
    <row r="409" spans="18:19">
      <c r="R409" s="73"/>
      <c r="S409" s="73"/>
    </row>
    <row r="410" spans="18:19">
      <c r="R410" s="73"/>
      <c r="S410" s="73"/>
    </row>
    <row r="411" spans="18:19">
      <c r="R411" s="73"/>
      <c r="S411" s="73"/>
    </row>
    <row r="412" spans="18:19">
      <c r="R412" s="73"/>
      <c r="S412" s="73"/>
    </row>
    <row r="413" spans="18:19">
      <c r="R413" s="73"/>
      <c r="S413" s="73"/>
    </row>
    <row r="414" spans="18:19">
      <c r="R414" s="73"/>
      <c r="S414" s="73"/>
    </row>
    <row r="415" spans="18:19">
      <c r="R415" s="73"/>
      <c r="S415" s="73"/>
    </row>
    <row r="416" spans="18:19">
      <c r="R416" s="73"/>
      <c r="S416" s="73"/>
    </row>
    <row r="417" spans="18:19">
      <c r="R417" s="73"/>
      <c r="S417" s="73"/>
    </row>
    <row r="418" spans="18:19">
      <c r="R418" s="73"/>
      <c r="S418" s="73"/>
    </row>
    <row r="419" spans="18:19">
      <c r="R419" s="73"/>
      <c r="S419" s="73"/>
    </row>
    <row r="420" spans="18:19">
      <c r="R420" s="73"/>
      <c r="S420" s="73"/>
    </row>
    <row r="421" spans="18:19">
      <c r="R421" s="73"/>
      <c r="S421" s="73"/>
    </row>
    <row r="422" spans="18:19">
      <c r="R422" s="73"/>
      <c r="S422" s="73"/>
    </row>
    <row r="423" spans="18:19">
      <c r="R423" s="73"/>
      <c r="S423" s="73"/>
    </row>
    <row r="424" spans="18:19">
      <c r="R424" s="73"/>
      <c r="S424" s="73"/>
    </row>
    <row r="425" spans="18:19">
      <c r="R425" s="73"/>
      <c r="S425" s="73"/>
    </row>
    <row r="426" spans="18:19">
      <c r="R426" s="73"/>
      <c r="S426" s="73"/>
    </row>
    <row r="427" spans="18:19">
      <c r="R427" s="73"/>
      <c r="S427" s="73"/>
    </row>
    <row r="428" spans="18:19">
      <c r="R428" s="73"/>
      <c r="S428" s="73"/>
    </row>
    <row r="429" spans="18:19">
      <c r="R429" s="73"/>
      <c r="S429" s="73"/>
    </row>
    <row r="430" spans="18:19">
      <c r="R430" s="73"/>
      <c r="S430" s="73"/>
    </row>
    <row r="431" spans="18:19">
      <c r="R431" s="73"/>
      <c r="S431" s="73"/>
    </row>
    <row r="432" spans="18:19">
      <c r="R432" s="73"/>
      <c r="S432" s="73"/>
    </row>
    <row r="433" spans="18:19">
      <c r="R433" s="73"/>
      <c r="S433" s="73"/>
    </row>
    <row r="434" spans="18:19">
      <c r="R434" s="73"/>
      <c r="S434" s="73"/>
    </row>
    <row r="435" spans="18:19">
      <c r="R435" s="73"/>
      <c r="S435" s="73"/>
    </row>
    <row r="436" spans="18:19">
      <c r="R436" s="73"/>
      <c r="S436" s="73"/>
    </row>
    <row r="437" spans="18:19">
      <c r="R437" s="73"/>
      <c r="S437" s="73"/>
    </row>
    <row r="438" spans="18:19">
      <c r="R438" s="73"/>
      <c r="S438" s="73"/>
    </row>
    <row r="439" spans="18:19">
      <c r="R439" s="73"/>
      <c r="S439" s="73"/>
    </row>
    <row r="440" spans="18:19">
      <c r="R440" s="73"/>
      <c r="S440" s="73"/>
    </row>
    <row r="441" spans="18:19">
      <c r="R441" s="73"/>
      <c r="S441" s="73"/>
    </row>
    <row r="442" spans="18:19">
      <c r="R442" s="73"/>
      <c r="S442" s="73"/>
    </row>
    <row r="443" spans="18:19">
      <c r="R443" s="73"/>
      <c r="S443" s="73"/>
    </row>
    <row r="444" spans="18:19">
      <c r="R444" s="73"/>
      <c r="S444" s="73"/>
    </row>
    <row r="445" spans="18:19">
      <c r="R445" s="73"/>
      <c r="S445" s="73"/>
    </row>
    <row r="446" spans="18:19">
      <c r="R446" s="73"/>
      <c r="S446" s="73"/>
    </row>
    <row r="447" spans="18:19">
      <c r="R447" s="73"/>
      <c r="S447" s="73"/>
    </row>
    <row r="448" spans="18:19">
      <c r="R448" s="73"/>
      <c r="S448" s="73"/>
    </row>
    <row r="449" spans="18:19">
      <c r="R449" s="73"/>
      <c r="S449" s="73"/>
    </row>
    <row r="450" spans="18:19">
      <c r="R450" s="73"/>
      <c r="S450" s="73"/>
    </row>
    <row r="451" spans="18:19">
      <c r="R451" s="73"/>
      <c r="S451" s="73"/>
    </row>
    <row r="452" spans="18:19">
      <c r="R452" s="73"/>
      <c r="S452" s="73"/>
    </row>
    <row r="453" spans="18:19">
      <c r="R453" s="73"/>
      <c r="S453" s="73"/>
    </row>
    <row r="454" spans="18:19">
      <c r="R454" s="73"/>
      <c r="S454" s="73"/>
    </row>
    <row r="455" spans="18:19">
      <c r="R455" s="73"/>
      <c r="S455" s="73"/>
    </row>
    <row r="456" spans="18:19">
      <c r="R456" s="73"/>
      <c r="S456" s="73"/>
    </row>
    <row r="457" spans="18:19">
      <c r="R457" s="73"/>
      <c r="S457" s="73"/>
    </row>
    <row r="458" spans="18:19">
      <c r="R458" s="73"/>
      <c r="S458" s="73"/>
    </row>
    <row r="459" spans="18:19">
      <c r="R459" s="73"/>
      <c r="S459" s="73"/>
    </row>
    <row r="460" spans="18:19">
      <c r="R460" s="73"/>
      <c r="S460" s="73"/>
    </row>
    <row r="461" spans="18:19">
      <c r="R461" s="73"/>
      <c r="S461" s="73"/>
    </row>
    <row r="462" spans="18:19">
      <c r="R462" s="73"/>
      <c r="S462" s="73"/>
    </row>
    <row r="463" spans="18:19">
      <c r="R463" s="73"/>
      <c r="S463" s="73"/>
    </row>
    <row r="464" spans="18:19">
      <c r="R464" s="73"/>
      <c r="S464" s="73"/>
    </row>
    <row r="465" spans="18:19">
      <c r="R465" s="73"/>
      <c r="S465" s="73"/>
    </row>
    <row r="466" spans="18:19">
      <c r="R466" s="73"/>
      <c r="S466" s="73"/>
    </row>
    <row r="467" spans="18:19">
      <c r="R467" s="73"/>
      <c r="S467" s="73"/>
    </row>
    <row r="468" spans="18:19">
      <c r="R468" s="73"/>
      <c r="S468" s="73"/>
    </row>
    <row r="469" spans="18:19">
      <c r="R469" s="73"/>
      <c r="S469" s="73"/>
    </row>
    <row r="470" spans="18:19">
      <c r="R470" s="73"/>
      <c r="S470" s="73"/>
    </row>
    <row r="471" spans="18:19">
      <c r="R471" s="73"/>
      <c r="S471" s="73"/>
    </row>
    <row r="472" spans="18:19">
      <c r="R472" s="73"/>
      <c r="S472" s="73"/>
    </row>
    <row r="473" spans="18:19">
      <c r="R473" s="73"/>
      <c r="S473" s="73"/>
    </row>
    <row r="474" spans="18:19">
      <c r="R474" s="73"/>
      <c r="S474" s="73"/>
    </row>
    <row r="475" spans="18:19">
      <c r="R475" s="73"/>
      <c r="S475" s="73"/>
    </row>
    <row r="476" spans="18:19">
      <c r="R476" s="73"/>
      <c r="S476" s="73"/>
    </row>
    <row r="477" spans="18:19">
      <c r="R477" s="73"/>
      <c r="S477" s="73"/>
    </row>
    <row r="478" spans="18:19">
      <c r="R478" s="73"/>
      <c r="S478" s="73"/>
    </row>
    <row r="479" spans="18:19">
      <c r="R479" s="73"/>
      <c r="S479" s="73"/>
    </row>
    <row r="480" spans="18:19">
      <c r="R480" s="73"/>
      <c r="S480" s="73"/>
    </row>
    <row r="481" spans="18:19">
      <c r="R481" s="73"/>
      <c r="S481" s="73"/>
    </row>
    <row r="482" spans="18:19">
      <c r="R482" s="73"/>
      <c r="S482" s="73"/>
    </row>
    <row r="483" spans="18:19">
      <c r="R483" s="73"/>
      <c r="S483" s="73"/>
    </row>
    <row r="484" spans="18:19">
      <c r="R484" s="73"/>
      <c r="S484" s="73"/>
    </row>
    <row r="485" spans="18:19">
      <c r="R485" s="73"/>
      <c r="S485" s="73"/>
    </row>
    <row r="486" spans="18:19">
      <c r="R486" s="73"/>
      <c r="S486" s="73"/>
    </row>
    <row r="487" spans="18:19">
      <c r="R487" s="73"/>
      <c r="S487" s="73"/>
    </row>
    <row r="488" spans="18:19">
      <c r="R488" s="73"/>
      <c r="S488" s="73"/>
    </row>
    <row r="489" spans="18:19">
      <c r="R489" s="73"/>
      <c r="S489" s="73"/>
    </row>
    <row r="490" spans="18:19">
      <c r="R490" s="73"/>
      <c r="S490" s="73"/>
    </row>
    <row r="491" spans="18:19">
      <c r="R491" s="73"/>
      <c r="S491" s="73"/>
    </row>
    <row r="492" spans="18:19">
      <c r="R492" s="73"/>
      <c r="S492" s="73"/>
    </row>
    <row r="493" spans="18:19">
      <c r="R493" s="73"/>
      <c r="S493" s="73"/>
    </row>
    <row r="494" spans="18:19">
      <c r="R494" s="73"/>
      <c r="S494" s="73"/>
    </row>
    <row r="495" spans="18:19">
      <c r="R495" s="73"/>
      <c r="S495" s="73"/>
    </row>
    <row r="496" spans="18:19">
      <c r="R496" s="73"/>
      <c r="S496" s="73"/>
    </row>
    <row r="497" spans="18:19">
      <c r="R497" s="73"/>
      <c r="S497" s="73"/>
    </row>
    <row r="498" spans="18:19">
      <c r="R498" s="73"/>
      <c r="S498" s="73"/>
    </row>
    <row r="499" spans="18:19">
      <c r="R499" s="73"/>
      <c r="S499" s="73"/>
    </row>
    <row r="500" spans="18:19">
      <c r="R500" s="73"/>
      <c r="S500" s="73"/>
    </row>
    <row r="501" spans="18:19">
      <c r="R501" s="73"/>
      <c r="S501" s="73"/>
    </row>
    <row r="502" spans="18:19">
      <c r="R502" s="73"/>
      <c r="S502" s="73"/>
    </row>
    <row r="503" spans="18:19">
      <c r="R503" s="73"/>
      <c r="S503" s="73"/>
    </row>
    <row r="504" spans="18:19">
      <c r="R504" s="73"/>
      <c r="S504" s="73"/>
    </row>
    <row r="505" spans="18:19">
      <c r="R505" s="73"/>
      <c r="S505" s="73"/>
    </row>
    <row r="506" spans="18:19">
      <c r="R506" s="73"/>
      <c r="S506" s="73"/>
    </row>
    <row r="507" spans="18:19">
      <c r="R507" s="73"/>
      <c r="S507" s="73"/>
    </row>
    <row r="508" spans="18:19">
      <c r="R508" s="73"/>
      <c r="S508" s="73"/>
    </row>
    <row r="509" spans="18:19">
      <c r="R509" s="73"/>
      <c r="S509" s="73"/>
    </row>
    <row r="510" spans="18:19">
      <c r="R510" s="73"/>
      <c r="S510" s="73"/>
    </row>
    <row r="511" spans="18:19">
      <c r="R511" s="73"/>
      <c r="S511" s="73"/>
    </row>
    <row r="512" spans="18:19">
      <c r="R512" s="73"/>
      <c r="S512" s="73"/>
    </row>
    <row r="513" spans="18:19">
      <c r="R513" s="73"/>
      <c r="S513" s="73"/>
    </row>
    <row r="514" spans="18:19">
      <c r="R514" s="73"/>
      <c r="S514" s="73"/>
    </row>
    <row r="515" spans="18:19">
      <c r="R515" s="73"/>
      <c r="S515" s="73"/>
    </row>
    <row r="516" spans="18:19">
      <c r="R516" s="73"/>
      <c r="S516" s="73"/>
    </row>
    <row r="517" spans="18:19">
      <c r="R517" s="73"/>
      <c r="S517" s="73"/>
    </row>
    <row r="518" spans="18:19">
      <c r="R518" s="73"/>
      <c r="S518" s="73"/>
    </row>
    <row r="519" spans="18:19">
      <c r="R519" s="73"/>
      <c r="S519" s="73"/>
    </row>
    <row r="520" spans="18:19">
      <c r="R520" s="73"/>
      <c r="S520" s="73"/>
    </row>
    <row r="521" spans="18:19">
      <c r="R521" s="73"/>
      <c r="S521" s="73"/>
    </row>
    <row r="522" spans="18:19">
      <c r="R522" s="73"/>
      <c r="S522" s="73"/>
    </row>
    <row r="523" spans="18:19">
      <c r="R523" s="73"/>
      <c r="S523" s="73"/>
    </row>
    <row r="524" spans="18:19">
      <c r="R524" s="73"/>
      <c r="S524" s="73"/>
    </row>
    <row r="525" spans="18:19">
      <c r="R525" s="73"/>
      <c r="S525" s="73"/>
    </row>
    <row r="526" spans="18:19">
      <c r="R526" s="73"/>
      <c r="S526" s="73"/>
    </row>
    <row r="527" spans="18:19">
      <c r="R527" s="73"/>
      <c r="S527" s="73"/>
    </row>
    <row r="528" spans="18:19">
      <c r="R528" s="73"/>
      <c r="S528" s="73"/>
    </row>
    <row r="529" spans="18:19">
      <c r="R529" s="73"/>
      <c r="S529" s="73"/>
    </row>
    <row r="530" spans="18:19">
      <c r="R530" s="73"/>
      <c r="S530" s="73"/>
    </row>
    <row r="531" spans="18:19">
      <c r="R531" s="73"/>
      <c r="S531" s="73"/>
    </row>
    <row r="532" spans="18:19">
      <c r="R532" s="73"/>
      <c r="S532" s="73"/>
    </row>
    <row r="533" spans="18:19">
      <c r="R533" s="73"/>
      <c r="S533" s="73"/>
    </row>
    <row r="534" spans="18:19">
      <c r="R534" s="73"/>
      <c r="S534" s="73"/>
    </row>
    <row r="535" spans="18:19">
      <c r="R535" s="73"/>
      <c r="S535" s="73"/>
    </row>
    <row r="536" spans="18:19">
      <c r="R536" s="73"/>
      <c r="S536" s="73"/>
    </row>
    <row r="537" spans="18:19">
      <c r="R537" s="73"/>
      <c r="S537" s="73"/>
    </row>
    <row r="538" spans="18:19">
      <c r="R538" s="73"/>
      <c r="S538" s="73"/>
    </row>
    <row r="539" spans="18:19">
      <c r="R539" s="73"/>
      <c r="S539" s="73"/>
    </row>
    <row r="540" spans="18:19">
      <c r="R540" s="73"/>
      <c r="S540" s="73"/>
    </row>
    <row r="541" spans="18:19">
      <c r="R541" s="73"/>
      <c r="S541" s="73"/>
    </row>
    <row r="542" spans="18:19">
      <c r="R542" s="73"/>
      <c r="S542" s="73"/>
    </row>
    <row r="543" spans="18:19">
      <c r="R543" s="73"/>
      <c r="S543" s="73"/>
    </row>
    <row r="544" spans="18:19">
      <c r="R544" s="73"/>
      <c r="S544" s="73"/>
    </row>
    <row r="545" spans="18:19">
      <c r="R545" s="73"/>
      <c r="S545" s="73"/>
    </row>
    <row r="546" spans="18:19">
      <c r="R546" s="73"/>
      <c r="S546" s="73"/>
    </row>
    <row r="547" spans="18:19">
      <c r="R547" s="73"/>
      <c r="S547" s="73"/>
    </row>
    <row r="548" spans="18:19">
      <c r="R548" s="73"/>
      <c r="S548" s="73"/>
    </row>
  </sheetData>
  <sortState xmlns:xlrd2="http://schemas.microsoft.com/office/spreadsheetml/2017/richdata2" ref="A10:U17">
    <sortCondition ref="B10:B17"/>
  </sortState>
  <customSheetViews>
    <customSheetView guid="{F3EF2A98-97DB-4D2B-8741-0425E1B3E3E6}" scale="110" showPageBreaks="1" showGridLines="0" zeroValues="0" fitToPage="1" printArea="1" view="pageBreakPreview" topLeftCell="A15">
      <selection activeCell="D18" sqref="D18"/>
      <pageMargins left="0.39370078740157483" right="0.39370078740157483" top="0.59055118110236227" bottom="0.39370078740157483" header="0.51181102362204722" footer="0.51181102362204722"/>
      <printOptions horizontalCentered="1"/>
      <pageSetup paperSize="9" scale="76" orientation="portrait" copies="3" r:id="rId1"/>
      <headerFooter alignWithMargins="0"/>
    </customSheetView>
    <customSheetView guid="{407C8FE1-4255-4F4B-B6C5-C9C141421CFE}" scale="138" showPageBreaks="1" showGridLines="0" zeroValues="0" fitToPage="1" printArea="1" view="pageBreakPreview">
      <selection activeCell="C44" sqref="C44"/>
      <pageMargins left="0.39370078740157483" right="0.39370078740157483" top="0.59055118110236227" bottom="0.39370078740157483" header="0.51181102362204722" footer="0.51181102362204722"/>
      <printOptions horizontalCentered="1"/>
      <pageSetup paperSize="9" scale="88" orientation="landscape" r:id="rId2"/>
      <headerFooter alignWithMargins="0"/>
    </customSheetView>
    <customSheetView guid="{A5DAC2EA-DBDD-4981-BEEA-76D630F66C00}" scale="138" showPageBreaks="1" showGridLines="0" zeroValues="0" fitToPage="1" printArea="1" view="pageBreakPreview">
      <selection activeCell="V11" sqref="V11"/>
      <pageMargins left="0.39370078740157483" right="0.39370078740157483" top="0.59055118110236227" bottom="0.39370078740157483" header="0.51181102362204722" footer="0.51181102362204722"/>
      <printOptions horizontalCentered="1"/>
      <pageSetup paperSize="9" scale="89" orientation="landscape" r:id="rId3"/>
      <headerFooter alignWithMargins="0"/>
    </customSheetView>
    <customSheetView guid="{17B4AB2A-7A10-4C3D-B7D7-59A4EF59B1E5}" scale="138" showPageBreaks="1" showGridLines="0" zeroValues="0" fitToPage="1" printArea="1" view="pageBreakPreview" topLeftCell="A22">
      <selection activeCell="A48" sqref="A48:D51"/>
      <pageMargins left="0.39370078740157483" right="0.39370078740157483" top="0.59055118110236227" bottom="0.39370078740157483" header="0.51181102362204722" footer="0.51181102362204722"/>
      <printOptions horizontalCentered="1"/>
      <pageSetup paperSize="9" scale="91" orientation="landscape" r:id="rId4"/>
      <headerFooter alignWithMargins="0"/>
    </customSheetView>
    <customSheetView guid="{A369575F-F536-4221-A1E7-D58705CACFCF}" showPageBreaks="1" showGridLines="0" zeroValues="0" fitToPage="1" printArea="1" view="pageBreakPreview">
      <selection activeCell="Z25" sqref="Z25"/>
      <pageMargins left="0.25" right="0.25" top="0.75" bottom="0.75" header="0.3" footer="0.3"/>
      <printOptions horizontalCentered="1"/>
      <pageSetup paperSize="9" scale="79" orientation="portrait" copies="3" r:id="rId5"/>
      <headerFooter alignWithMargins="0"/>
    </customSheetView>
    <customSheetView guid="{50CD7ADD-9F55-4346-895A-73CDA04A28D6}" scale="160" showPageBreaks="1" showGridLines="0" zeroValues="0" fitToPage="1" printArea="1" view="pageBreakPreview" topLeftCell="A24">
      <selection activeCell="C41" sqref="C41"/>
      <pageMargins left="0.25" right="0.25" top="0.75" bottom="0.75" header="0.3" footer="0.3"/>
      <printOptions horizontalCentered="1"/>
      <pageSetup paperSize="9" scale="79" orientation="portrait" copies="3" r:id="rId6"/>
      <headerFooter alignWithMargins="0"/>
    </customSheetView>
    <customSheetView guid="{FD53F17C-E62D-1845-B47C-2A70ADA52302}" scale="138" showPageBreaks="1" showGridLines="0" zeroValues="0" fitToPage="1" printArea="1">
      <selection activeCell="C44" sqref="C44"/>
      <pageMargins left="0.39370078740157483" right="0.39370078740157483" top="0.59055118110236227" bottom="0.39370078740157483" header="0.51181102362204722" footer="0.51181102362204722"/>
      <printOptions horizontalCentered="1"/>
      <pageSetup paperSize="9" scale="86" orientation="landscape" r:id="rId7"/>
      <headerFooter alignWithMargins="0"/>
    </customSheetView>
  </customSheetViews>
  <mergeCells count="5">
    <mergeCell ref="E5:P5"/>
    <mergeCell ref="Q5:R5"/>
    <mergeCell ref="Q50:R50"/>
    <mergeCell ref="E57:G57"/>
    <mergeCell ref="H57:J57"/>
  </mergeCells>
  <phoneticPr fontId="5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64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4"/>
  <sheetViews>
    <sheetView showGridLines="0" view="pageBreakPreview" zoomScale="120" zoomScaleNormal="192" zoomScaleSheetLayoutView="120" zoomScalePageLayoutView="192" workbookViewId="0">
      <selection activeCell="A28" sqref="A28"/>
    </sheetView>
  </sheetViews>
  <sheetFormatPr baseColWidth="10" defaultColWidth="10.85546875" defaultRowHeight="9"/>
  <cols>
    <col min="1" max="1" width="8.28515625" style="69" customWidth="1"/>
    <col min="2" max="2" width="36.28515625" style="74" customWidth="1"/>
    <col min="3" max="3" width="34.42578125" style="74" customWidth="1"/>
    <col min="4" max="4" width="8.7109375" style="74" customWidth="1"/>
    <col min="5" max="9" width="3.140625" style="74" customWidth="1"/>
    <col min="10" max="13" width="3.140625" style="11" customWidth="1"/>
    <col min="14" max="14" width="8.7109375" style="73" customWidth="1"/>
    <col min="15" max="15" width="4.7109375" style="11" customWidth="1"/>
    <col min="16" max="17" width="8.7109375" style="14" customWidth="1"/>
    <col min="18" max="20" width="10.85546875" style="74" customWidth="1"/>
    <col min="21" max="16384" width="10.85546875" style="74"/>
  </cols>
  <sheetData>
    <row r="1" spans="1:17" s="221" customFormat="1" ht="15.75">
      <c r="A1" s="9" t="s">
        <v>308</v>
      </c>
      <c r="B1" s="142" t="s">
        <v>130</v>
      </c>
      <c r="D1" s="222"/>
      <c r="F1" s="223"/>
      <c r="G1" s="223"/>
      <c r="H1" s="223"/>
      <c r="J1" s="223"/>
      <c r="K1" s="223"/>
      <c r="L1" s="223"/>
      <c r="M1" s="223"/>
      <c r="N1" s="224"/>
      <c r="O1" s="223"/>
      <c r="P1" s="225"/>
      <c r="Q1" s="8" t="s">
        <v>190</v>
      </c>
    </row>
    <row r="2" spans="1:17" s="11" customFormat="1" ht="9.75" customHeight="1">
      <c r="A2" s="9"/>
      <c r="B2" s="48"/>
      <c r="D2" s="73"/>
      <c r="F2" s="48"/>
      <c r="G2" s="48"/>
      <c r="H2" s="48"/>
      <c r="J2" s="48"/>
      <c r="K2" s="48"/>
      <c r="L2" s="48"/>
      <c r="M2" s="48"/>
      <c r="N2" s="197"/>
      <c r="O2" s="48"/>
      <c r="P2" s="14"/>
      <c r="Q2" s="78"/>
    </row>
    <row r="3" spans="1:17" s="11" customFormat="1" ht="9.75" customHeight="1">
      <c r="A3" s="9"/>
      <c r="B3" s="48"/>
      <c r="D3" s="73"/>
      <c r="F3" s="48"/>
      <c r="G3" s="48"/>
      <c r="H3" s="48"/>
      <c r="J3" s="48"/>
      <c r="K3" s="48"/>
      <c r="L3" s="48"/>
      <c r="M3" s="48"/>
      <c r="N3" s="197"/>
      <c r="O3" s="48"/>
      <c r="P3" s="14"/>
      <c r="Q3" s="78"/>
    </row>
    <row r="4" spans="1:17" s="11" customFormat="1" ht="9.75" customHeight="1">
      <c r="A4" s="9"/>
      <c r="B4" s="48"/>
      <c r="D4" s="73"/>
      <c r="E4" s="76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4"/>
      <c r="Q4" s="197"/>
    </row>
    <row r="5" spans="1:17" ht="9.75" customHeight="1">
      <c r="A5" s="15" t="s">
        <v>8</v>
      </c>
      <c r="B5" s="80" t="s">
        <v>95</v>
      </c>
      <c r="C5" s="146" t="s">
        <v>114</v>
      </c>
      <c r="D5" s="67" t="s">
        <v>105</v>
      </c>
      <c r="E5" s="326" t="s">
        <v>128</v>
      </c>
      <c r="F5" s="327"/>
      <c r="G5" s="327"/>
      <c r="H5" s="327"/>
      <c r="I5" s="327"/>
      <c r="J5" s="327"/>
      <c r="K5" s="327"/>
      <c r="L5" s="327"/>
      <c r="M5" s="327"/>
      <c r="N5" s="226" t="s">
        <v>85</v>
      </c>
      <c r="O5" s="20" t="s">
        <v>320</v>
      </c>
      <c r="P5" s="65" t="s">
        <v>87</v>
      </c>
      <c r="Q5" s="21" t="s">
        <v>98</v>
      </c>
    </row>
    <row r="6" spans="1:17" ht="9.75" customHeight="1">
      <c r="A6" s="23"/>
      <c r="B6" s="82"/>
      <c r="C6" s="148" t="s">
        <v>115</v>
      </c>
      <c r="D6" s="84"/>
      <c r="E6" s="31"/>
      <c r="F6" s="197" t="s">
        <v>161</v>
      </c>
      <c r="G6" s="85"/>
      <c r="H6" s="197"/>
      <c r="I6" s="197" t="s">
        <v>360</v>
      </c>
      <c r="J6" s="197"/>
      <c r="K6" s="33"/>
      <c r="L6" s="197" t="s">
        <v>290</v>
      </c>
      <c r="M6" s="85"/>
      <c r="N6" s="227"/>
      <c r="O6" s="32" t="s">
        <v>321</v>
      </c>
      <c r="P6" s="85" t="s">
        <v>118</v>
      </c>
      <c r="Q6" s="33" t="s">
        <v>176</v>
      </c>
    </row>
    <row r="7" spans="1:17" ht="9.75" customHeight="1">
      <c r="A7" s="34"/>
      <c r="B7" s="82"/>
      <c r="C7" s="148" t="s">
        <v>117</v>
      </c>
      <c r="D7" s="84"/>
      <c r="E7" s="90" t="s">
        <v>106</v>
      </c>
      <c r="F7" s="46" t="s">
        <v>107</v>
      </c>
      <c r="G7" s="46" t="s">
        <v>108</v>
      </c>
      <c r="H7" s="95" t="s">
        <v>106</v>
      </c>
      <c r="I7" s="46" t="s">
        <v>107</v>
      </c>
      <c r="J7" s="93" t="s">
        <v>108</v>
      </c>
      <c r="K7" s="46" t="s">
        <v>106</v>
      </c>
      <c r="L7" s="46" t="s">
        <v>107</v>
      </c>
      <c r="M7" s="46" t="s">
        <v>108</v>
      </c>
      <c r="N7" s="227"/>
      <c r="O7" s="32"/>
      <c r="P7" s="85" t="s">
        <v>177</v>
      </c>
      <c r="Q7" s="33"/>
    </row>
    <row r="8" spans="1:17" ht="9.75" customHeight="1">
      <c r="A8" s="49"/>
      <c r="B8" s="228"/>
      <c r="C8" s="51"/>
      <c r="D8" s="52"/>
      <c r="E8" s="53"/>
      <c r="F8" s="53"/>
      <c r="G8" s="53"/>
      <c r="H8" s="53"/>
      <c r="I8" s="53"/>
      <c r="J8" s="208"/>
      <c r="K8" s="53"/>
      <c r="L8" s="53"/>
      <c r="M8" s="53"/>
      <c r="N8" s="229"/>
      <c r="O8" s="58"/>
      <c r="P8" s="114"/>
      <c r="Q8" s="100"/>
    </row>
    <row r="9" spans="1:17" ht="9.75" customHeight="1">
      <c r="A9" s="49"/>
      <c r="B9" s="50" t="s">
        <v>327</v>
      </c>
      <c r="C9" s="230"/>
      <c r="D9" s="219"/>
      <c r="E9" s="231"/>
      <c r="F9" s="232"/>
      <c r="G9" s="232"/>
      <c r="H9" s="233"/>
      <c r="I9" s="232"/>
      <c r="J9" s="234"/>
      <c r="K9" s="232"/>
      <c r="L9" s="232"/>
      <c r="M9" s="232"/>
      <c r="N9" s="198">
        <f>SUM(N10:N19)</f>
        <v>22</v>
      </c>
      <c r="O9" s="235"/>
      <c r="P9" s="207"/>
      <c r="Q9" s="208"/>
    </row>
    <row r="10" spans="1:17" ht="9.75" customHeight="1">
      <c r="A10" s="49" t="s">
        <v>29</v>
      </c>
      <c r="B10" s="228" t="s">
        <v>328</v>
      </c>
      <c r="C10" s="51" t="s">
        <v>96</v>
      </c>
      <c r="D10" s="52" t="s">
        <v>124</v>
      </c>
      <c r="E10" s="53" t="s">
        <v>116</v>
      </c>
      <c r="F10" s="53" t="s">
        <v>116</v>
      </c>
      <c r="G10" s="53">
        <v>8</v>
      </c>
      <c r="H10" s="53"/>
      <c r="I10" s="53" t="s">
        <v>116</v>
      </c>
      <c r="J10" s="208"/>
      <c r="K10" s="53" t="s">
        <v>116</v>
      </c>
      <c r="L10" s="53" t="s">
        <v>116</v>
      </c>
      <c r="M10" s="53"/>
      <c r="N10" s="236">
        <v>8</v>
      </c>
      <c r="O10" s="58"/>
      <c r="P10" s="186" t="s">
        <v>134</v>
      </c>
      <c r="Q10" s="57" t="s">
        <v>213</v>
      </c>
    </row>
    <row r="11" spans="1:17" ht="9.75" customHeight="1">
      <c r="A11" s="49" t="s">
        <v>30</v>
      </c>
      <c r="B11" s="228" t="s">
        <v>329</v>
      </c>
      <c r="C11" s="51" t="s">
        <v>96</v>
      </c>
      <c r="D11" s="52" t="s">
        <v>124</v>
      </c>
      <c r="E11" s="53"/>
      <c r="F11" s="53"/>
      <c r="G11" s="53"/>
      <c r="H11" s="53"/>
      <c r="I11" s="53"/>
      <c r="J11" s="208">
        <v>8</v>
      </c>
      <c r="K11" s="53"/>
      <c r="L11" s="53"/>
      <c r="M11" s="53"/>
      <c r="N11" s="236">
        <v>8</v>
      </c>
      <c r="O11" s="58"/>
      <c r="P11" s="186" t="s">
        <v>132</v>
      </c>
      <c r="Q11" s="57" t="s">
        <v>213</v>
      </c>
    </row>
    <row r="12" spans="1:17">
      <c r="A12" s="49"/>
      <c r="B12" s="237" t="s">
        <v>296</v>
      </c>
      <c r="C12" s="193" t="s">
        <v>300</v>
      </c>
      <c r="D12" s="52"/>
      <c r="E12" s="53"/>
      <c r="F12" s="53"/>
      <c r="G12" s="53"/>
      <c r="H12" s="53"/>
      <c r="I12" s="53"/>
      <c r="J12" s="208"/>
      <c r="K12" s="53"/>
      <c r="L12" s="53"/>
      <c r="M12" s="53"/>
      <c r="N12" s="236"/>
      <c r="O12" s="58"/>
      <c r="P12" s="186"/>
      <c r="Q12" s="100"/>
    </row>
    <row r="13" spans="1:17" ht="18">
      <c r="A13" s="49"/>
      <c r="B13" s="238" t="str">
        <f>"- Astrophysics, particles, high energy physics"</f>
        <v>- Astrophysics, particles, high energy physics</v>
      </c>
      <c r="C13" s="239" t="s">
        <v>330</v>
      </c>
      <c r="D13" s="52" t="s">
        <v>124</v>
      </c>
      <c r="E13" s="101"/>
      <c r="F13" s="101"/>
      <c r="G13" s="101"/>
      <c r="H13" s="101"/>
      <c r="I13" s="101"/>
      <c r="J13" s="100"/>
      <c r="K13" s="101"/>
      <c r="L13" s="101"/>
      <c r="M13" s="101"/>
      <c r="N13" s="236"/>
      <c r="O13" s="117"/>
      <c r="P13" s="186"/>
      <c r="Q13" s="100"/>
    </row>
    <row r="14" spans="1:17" ht="27">
      <c r="A14" s="49"/>
      <c r="B14" s="240" t="str">
        <f>"- Condensed matter physics"</f>
        <v>- Condensed matter physics</v>
      </c>
      <c r="C14" s="239" t="s">
        <v>344</v>
      </c>
      <c r="D14" s="52" t="s">
        <v>124</v>
      </c>
      <c r="E14" s="101"/>
      <c r="F14" s="101"/>
      <c r="G14" s="101"/>
      <c r="H14" s="101"/>
      <c r="I14" s="101"/>
      <c r="J14" s="100"/>
      <c r="K14" s="101"/>
      <c r="L14" s="101"/>
      <c r="M14" s="101"/>
      <c r="N14" s="229"/>
      <c r="O14" s="117"/>
      <c r="P14" s="114"/>
      <c r="Q14" s="100"/>
    </row>
    <row r="15" spans="1:17" ht="18">
      <c r="A15" s="49"/>
      <c r="B15" s="240" t="str">
        <f>"- Physics of biological and complex systems"</f>
        <v>- Physics of biological and complex systems</v>
      </c>
      <c r="C15" s="239" t="s">
        <v>331</v>
      </c>
      <c r="D15" s="52" t="s">
        <v>124</v>
      </c>
      <c r="E15" s="101"/>
      <c r="F15" s="101"/>
      <c r="G15" s="101"/>
      <c r="H15" s="101"/>
      <c r="I15" s="101"/>
      <c r="J15" s="100"/>
      <c r="K15" s="101"/>
      <c r="L15" s="101"/>
      <c r="M15" s="101"/>
      <c r="N15" s="229"/>
      <c r="O15" s="117"/>
      <c r="P15" s="114"/>
      <c r="Q15" s="100"/>
    </row>
    <row r="16" spans="1:17">
      <c r="A16" s="49"/>
      <c r="B16" s="240" t="str">
        <f>"- Plasma physics and energy"</f>
        <v>- Plasma physics and energy</v>
      </c>
      <c r="C16" s="241" t="s">
        <v>332</v>
      </c>
      <c r="D16" s="52" t="s">
        <v>124</v>
      </c>
      <c r="E16" s="101"/>
      <c r="F16" s="101"/>
      <c r="G16" s="101"/>
      <c r="H16" s="101"/>
      <c r="I16" s="101"/>
      <c r="J16" s="100"/>
      <c r="K16" s="101"/>
      <c r="L16" s="101"/>
      <c r="M16" s="101"/>
      <c r="N16" s="229"/>
      <c r="O16" s="117"/>
      <c r="P16" s="114"/>
      <c r="Q16" s="100"/>
    </row>
    <row r="17" spans="1:20" ht="18">
      <c r="A17" s="49"/>
      <c r="B17" s="240" t="str">
        <f>"- Quantum science and technology"</f>
        <v>- Quantum science and technology</v>
      </c>
      <c r="C17" s="239" t="s">
        <v>333</v>
      </c>
      <c r="D17" s="52" t="s">
        <v>124</v>
      </c>
      <c r="E17" s="101"/>
      <c r="F17" s="101"/>
      <c r="G17" s="101"/>
      <c r="H17" s="101"/>
      <c r="I17" s="101"/>
      <c r="J17" s="100"/>
      <c r="K17" s="101"/>
      <c r="L17" s="101"/>
      <c r="M17" s="101"/>
      <c r="N17" s="229"/>
      <c r="O17" s="117"/>
      <c r="P17" s="114"/>
      <c r="Q17" s="100"/>
    </row>
    <row r="18" spans="1:20" ht="9.75" customHeight="1">
      <c r="A18" s="49" t="s">
        <v>9</v>
      </c>
      <c r="B18" s="242" t="s">
        <v>136</v>
      </c>
      <c r="C18" s="51" t="s">
        <v>96</v>
      </c>
      <c r="D18" s="60" t="s">
        <v>170</v>
      </c>
      <c r="E18" s="47">
        <v>2</v>
      </c>
      <c r="F18" s="53"/>
      <c r="G18" s="53">
        <v>1</v>
      </c>
      <c r="H18" s="207"/>
      <c r="I18" s="53"/>
      <c r="J18" s="206"/>
      <c r="K18" s="53"/>
      <c r="L18" s="53"/>
      <c r="M18" s="53"/>
      <c r="N18" s="236">
        <v>3</v>
      </c>
      <c r="O18" s="58"/>
      <c r="P18" s="186" t="s">
        <v>134</v>
      </c>
      <c r="Q18" s="100"/>
    </row>
    <row r="19" spans="1:20" ht="9.75" customHeight="1">
      <c r="A19" s="49" t="s">
        <v>9</v>
      </c>
      <c r="B19" s="242" t="s">
        <v>137</v>
      </c>
      <c r="C19" s="51" t="s">
        <v>96</v>
      </c>
      <c r="D19" s="60" t="s">
        <v>170</v>
      </c>
      <c r="E19" s="47"/>
      <c r="F19" s="53"/>
      <c r="G19" s="53"/>
      <c r="H19" s="207"/>
      <c r="I19" s="53"/>
      <c r="J19" s="206">
        <v>3</v>
      </c>
      <c r="K19" s="53"/>
      <c r="L19" s="53"/>
      <c r="M19" s="53"/>
      <c r="N19" s="236">
        <v>3</v>
      </c>
      <c r="O19" s="58"/>
      <c r="P19" s="186" t="s">
        <v>132</v>
      </c>
      <c r="Q19" s="57" t="s">
        <v>213</v>
      </c>
    </row>
    <row r="20" spans="1:20" ht="9.75" customHeight="1">
      <c r="A20" s="49"/>
      <c r="B20" s="228"/>
      <c r="C20" s="51"/>
      <c r="D20" s="52"/>
      <c r="E20" s="53"/>
      <c r="F20" s="53"/>
      <c r="G20" s="53"/>
      <c r="H20" s="53"/>
      <c r="I20" s="53"/>
      <c r="J20" s="208"/>
      <c r="K20" s="53"/>
      <c r="L20" s="53"/>
      <c r="M20" s="53"/>
      <c r="N20" s="236"/>
      <c r="O20" s="58"/>
      <c r="P20" s="186"/>
      <c r="Q20" s="100"/>
    </row>
    <row r="21" spans="1:20" ht="9.75" customHeight="1">
      <c r="A21" s="49"/>
      <c r="B21" s="228"/>
      <c r="C21" s="243"/>
      <c r="D21" s="52"/>
      <c r="E21" s="53"/>
      <c r="F21" s="53"/>
      <c r="G21" s="53"/>
      <c r="H21" s="53"/>
      <c r="I21" s="53"/>
      <c r="J21" s="208"/>
      <c r="K21" s="53"/>
      <c r="L21" s="53"/>
      <c r="M21" s="53"/>
      <c r="N21" s="229"/>
      <c r="O21" s="58"/>
      <c r="P21" s="114"/>
      <c r="Q21" s="100"/>
    </row>
    <row r="22" spans="1:20" ht="9.75" customHeight="1">
      <c r="A22" s="49"/>
      <c r="B22" s="244" t="s">
        <v>336</v>
      </c>
      <c r="C22" s="99"/>
      <c r="D22" s="89"/>
      <c r="E22" s="117"/>
      <c r="F22" s="101"/>
      <c r="G22" s="101"/>
      <c r="H22" s="114"/>
      <c r="I22" s="101"/>
      <c r="J22" s="245"/>
      <c r="K22" s="101"/>
      <c r="L22" s="101"/>
      <c r="M22" s="101"/>
      <c r="N22" s="198">
        <v>38</v>
      </c>
      <c r="O22" s="246"/>
      <c r="P22" s="114"/>
      <c r="Q22" s="100"/>
    </row>
    <row r="23" spans="1:20" ht="9.75" customHeight="1">
      <c r="A23" s="201" t="s">
        <v>334</v>
      </c>
      <c r="B23" s="247" t="s">
        <v>335</v>
      </c>
      <c r="C23" s="99"/>
      <c r="D23" s="89"/>
      <c r="E23" s="114"/>
      <c r="F23" s="101"/>
      <c r="G23" s="101"/>
      <c r="H23" s="114"/>
      <c r="I23" s="101"/>
      <c r="J23" s="245"/>
      <c r="K23" s="101"/>
      <c r="L23" s="101"/>
      <c r="M23" s="101"/>
      <c r="N23" s="198"/>
      <c r="O23" s="246"/>
      <c r="P23" s="114"/>
      <c r="Q23" s="100"/>
    </row>
    <row r="24" spans="1:20" ht="9.75" customHeight="1">
      <c r="A24" s="201"/>
      <c r="B24" s="99"/>
      <c r="C24" s="99"/>
      <c r="D24" s="89"/>
      <c r="E24" s="114"/>
      <c r="F24" s="101"/>
      <c r="G24" s="101"/>
      <c r="H24" s="114"/>
      <c r="I24" s="101"/>
      <c r="J24" s="245"/>
      <c r="K24" s="101"/>
      <c r="L24" s="101"/>
      <c r="M24" s="101"/>
      <c r="N24" s="198"/>
      <c r="O24" s="246"/>
      <c r="P24" s="114"/>
      <c r="Q24" s="100"/>
    </row>
    <row r="25" spans="1:20" ht="9.75" customHeight="1">
      <c r="A25" s="49"/>
      <c r="B25" s="244"/>
      <c r="C25" s="99"/>
      <c r="D25" s="89"/>
      <c r="E25" s="114"/>
      <c r="F25" s="101"/>
      <c r="G25" s="101"/>
      <c r="H25" s="114"/>
      <c r="I25" s="101"/>
      <c r="J25" s="245"/>
      <c r="K25" s="101"/>
      <c r="L25" s="101"/>
      <c r="M25" s="101"/>
      <c r="N25" s="198"/>
      <c r="O25" s="117"/>
      <c r="P25" s="114"/>
      <c r="Q25" s="100"/>
    </row>
    <row r="26" spans="1:20" ht="9.75" customHeight="1">
      <c r="A26" s="49"/>
      <c r="B26" s="244" t="s">
        <v>379</v>
      </c>
      <c r="C26" s="99"/>
      <c r="D26" s="89"/>
      <c r="E26" s="114"/>
      <c r="F26" s="101"/>
      <c r="G26" s="101"/>
      <c r="H26" s="114"/>
      <c r="I26" s="101"/>
      <c r="J26" s="245"/>
      <c r="K26" s="101"/>
      <c r="L26" s="101"/>
      <c r="M26" s="101"/>
      <c r="N26" s="198">
        <v>30</v>
      </c>
      <c r="O26" s="117"/>
      <c r="P26" s="114"/>
      <c r="Q26" s="100"/>
    </row>
    <row r="27" spans="1:20" ht="9.75" customHeight="1">
      <c r="A27" s="201" t="s">
        <v>334</v>
      </c>
      <c r="B27" s="248" t="s">
        <v>380</v>
      </c>
      <c r="C27" s="99"/>
      <c r="D27" s="89"/>
      <c r="E27" s="114"/>
      <c r="F27" s="101"/>
      <c r="G27" s="101"/>
      <c r="H27" s="114"/>
      <c r="I27" s="101"/>
      <c r="J27" s="245"/>
      <c r="K27" s="100"/>
      <c r="L27" s="101"/>
      <c r="M27" s="101"/>
      <c r="N27" s="236">
        <v>30</v>
      </c>
      <c r="O27" s="117"/>
      <c r="P27" s="114"/>
      <c r="Q27" s="100"/>
    </row>
    <row r="28" spans="1:20" s="157" customFormat="1" ht="9.75" customHeight="1">
      <c r="A28" s="134" t="s">
        <v>212</v>
      </c>
      <c r="B28" s="249" t="s">
        <v>363</v>
      </c>
      <c r="C28" s="51"/>
      <c r="D28" s="52" t="s">
        <v>293</v>
      </c>
      <c r="E28" s="250"/>
      <c r="F28" s="250"/>
      <c r="G28" s="250"/>
      <c r="H28" s="250"/>
      <c r="I28" s="250"/>
      <c r="J28" s="251"/>
      <c r="K28" s="252" t="s">
        <v>294</v>
      </c>
      <c r="L28" s="253"/>
      <c r="M28" s="253"/>
      <c r="N28" s="236">
        <v>30</v>
      </c>
      <c r="O28" s="254"/>
      <c r="P28" s="255" t="s">
        <v>134</v>
      </c>
      <c r="Q28" s="154"/>
      <c r="T28" s="256"/>
    </row>
    <row r="29" spans="1:20" ht="9.75" customHeight="1">
      <c r="A29" s="134" t="s">
        <v>212</v>
      </c>
      <c r="B29" s="249" t="s">
        <v>363</v>
      </c>
      <c r="C29" s="51"/>
      <c r="D29" s="52" t="s">
        <v>295</v>
      </c>
      <c r="E29" s="107"/>
      <c r="F29" s="107"/>
      <c r="G29" s="107"/>
      <c r="H29" s="107"/>
      <c r="I29" s="107"/>
      <c r="J29" s="57"/>
      <c r="K29" s="257" t="s">
        <v>292</v>
      </c>
      <c r="L29" s="258"/>
      <c r="M29" s="258"/>
      <c r="N29" s="236">
        <v>30</v>
      </c>
      <c r="O29" s="259"/>
      <c r="P29" s="186" t="s">
        <v>132</v>
      </c>
      <c r="Q29" s="100"/>
      <c r="T29" s="260"/>
    </row>
    <row r="30" spans="1:20" ht="9.75" customHeight="1">
      <c r="A30" s="49"/>
      <c r="B30" s="261" t="s">
        <v>291</v>
      </c>
      <c r="C30" s="133"/>
      <c r="D30" s="89"/>
      <c r="E30" s="101"/>
      <c r="F30" s="101"/>
      <c r="G30" s="101"/>
      <c r="H30" s="101"/>
      <c r="I30" s="101"/>
      <c r="J30" s="100"/>
      <c r="K30" s="101"/>
      <c r="L30" s="101"/>
      <c r="M30" s="101"/>
      <c r="N30" s="236">
        <v>30</v>
      </c>
      <c r="O30" s="117"/>
      <c r="P30" s="114"/>
      <c r="Q30" s="100"/>
    </row>
    <row r="31" spans="1:20" ht="9.75" customHeight="1">
      <c r="A31" s="134"/>
      <c r="B31" s="262"/>
      <c r="C31" s="51"/>
      <c r="D31" s="52"/>
      <c r="E31" s="107"/>
      <c r="F31" s="107"/>
      <c r="G31" s="107"/>
      <c r="H31" s="107"/>
      <c r="I31" s="107"/>
      <c r="J31" s="57"/>
      <c r="K31" s="107"/>
      <c r="L31" s="107"/>
      <c r="M31" s="107"/>
      <c r="N31" s="236"/>
      <c r="O31" s="259"/>
      <c r="P31" s="114"/>
      <c r="Q31" s="100"/>
      <c r="T31" s="260"/>
    </row>
    <row r="32" spans="1:20" ht="9.75" customHeight="1">
      <c r="A32" s="49"/>
      <c r="B32" s="128" t="s">
        <v>6</v>
      </c>
      <c r="C32" s="51"/>
      <c r="D32" s="52"/>
      <c r="E32" s="107"/>
      <c r="F32" s="107"/>
      <c r="G32" s="107"/>
      <c r="H32" s="107"/>
      <c r="I32" s="107"/>
      <c r="J32" s="57"/>
      <c r="K32" s="107"/>
      <c r="L32" s="107"/>
      <c r="M32" s="107"/>
      <c r="N32" s="198">
        <v>90</v>
      </c>
      <c r="O32" s="58"/>
      <c r="P32" s="114"/>
      <c r="Q32" s="100"/>
      <c r="T32" s="260"/>
    </row>
    <row r="33" spans="1:21" s="11" customFormat="1" ht="9.75" customHeight="1">
      <c r="A33" s="69"/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263"/>
      <c r="O33" s="71"/>
      <c r="P33" s="263"/>
      <c r="Q33" s="263"/>
      <c r="T33" s="264"/>
    </row>
    <row r="34" spans="1:21" s="48" customFormat="1" ht="9.75" customHeight="1">
      <c r="B34" s="48" t="s">
        <v>404</v>
      </c>
      <c r="C34" s="11"/>
      <c r="D34" s="72"/>
      <c r="E34" s="73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5" spans="1:21" s="48" customFormat="1" ht="9.75" customHeight="1">
      <c r="B35" s="74" t="s">
        <v>405</v>
      </c>
      <c r="C35" s="11"/>
      <c r="D35" s="72"/>
      <c r="E35" s="73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1:21" s="11" customFormat="1" ht="9.75" customHeight="1">
      <c r="A36" s="69"/>
      <c r="B36" s="11" t="s">
        <v>406</v>
      </c>
      <c r="D36" s="73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21" s="11" customFormat="1" ht="9.75" customHeight="1">
      <c r="A37" s="69"/>
      <c r="C37" s="265"/>
      <c r="D37" s="73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21" s="48" customFormat="1" ht="9.75" customHeight="1">
      <c r="A38" s="69"/>
      <c r="B38" s="76" t="s">
        <v>413</v>
      </c>
      <c r="C38" s="266"/>
      <c r="D38" s="266"/>
      <c r="E38" s="173"/>
      <c r="F38" s="173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21" s="48" customFormat="1" ht="9.75" customHeight="1">
      <c r="A39" s="69"/>
      <c r="B39" s="72" t="s">
        <v>414</v>
      </c>
      <c r="C39" s="266"/>
      <c r="D39" s="266"/>
      <c r="E39" s="173"/>
      <c r="F39" s="173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21" s="48" customFormat="1" ht="9.75" customHeight="1">
      <c r="A40" s="69"/>
      <c r="B40" s="267"/>
      <c r="C40" s="268"/>
      <c r="D40" s="268"/>
      <c r="E40" s="269"/>
      <c r="F40" s="26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21" s="11" customFormat="1" ht="9.75" customHeight="1">
      <c r="A41" s="69"/>
      <c r="B41" s="137" t="s">
        <v>408</v>
      </c>
      <c r="C41" s="138"/>
      <c r="D41" s="138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21" s="11" customFormat="1" ht="9.75" customHeight="1">
      <c r="A42" s="69"/>
      <c r="B42" s="270" t="s">
        <v>409</v>
      </c>
      <c r="C42" s="138"/>
      <c r="D42" s="13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21" s="48" customFormat="1" ht="9.75" customHeight="1">
      <c r="A43" s="69"/>
      <c r="B43" s="139" t="s">
        <v>410</v>
      </c>
      <c r="C43" s="270"/>
      <c r="D43" s="271"/>
      <c r="E43" s="197"/>
      <c r="F43" s="197"/>
      <c r="G43" s="197"/>
      <c r="H43" s="197"/>
      <c r="I43" s="197"/>
    </row>
    <row r="44" spans="1:21" s="48" customFormat="1" ht="9.75" customHeight="1">
      <c r="A44" s="69"/>
      <c r="B44" s="272"/>
      <c r="C44" s="273"/>
      <c r="D44" s="274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21" s="11" customFormat="1" ht="9.75" customHeight="1">
      <c r="A45" s="69"/>
      <c r="B45" s="275" t="s">
        <v>415</v>
      </c>
      <c r="C45" s="275"/>
      <c r="D45" s="275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21" s="11" customFormat="1" ht="9.75" customHeight="1">
      <c r="A46" s="69"/>
      <c r="B46" s="74" t="s">
        <v>416</v>
      </c>
      <c r="C46" s="74"/>
      <c r="D46" s="74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21" s="136" customFormat="1" ht="9.75" customHeight="1">
      <c r="A47" s="135"/>
      <c r="B47" s="74" t="s">
        <v>417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3"/>
      <c r="S47" s="73"/>
    </row>
    <row r="48" spans="1:21" s="136" customFormat="1" ht="9.75" customHeight="1">
      <c r="A48" s="11"/>
      <c r="B48" s="74"/>
      <c r="C48" s="74"/>
      <c r="D48" s="77"/>
      <c r="E48" s="194"/>
      <c r="F48" s="194"/>
      <c r="G48" s="194"/>
      <c r="H48" s="194"/>
      <c r="I48" s="194"/>
      <c r="J48" s="194"/>
      <c r="K48" s="194"/>
      <c r="L48" s="194"/>
      <c r="M48" s="194"/>
      <c r="N48" s="73"/>
      <c r="O48" s="194"/>
      <c r="P48" s="73"/>
      <c r="Q48" s="73"/>
      <c r="R48" s="11"/>
      <c r="S48" s="74"/>
      <c r="T48" s="74"/>
      <c r="U48" s="74"/>
    </row>
    <row r="49" spans="1:21" s="136" customFormat="1" ht="9.75" customHeight="1">
      <c r="A49" s="11"/>
      <c r="B49" s="276"/>
      <c r="C49" s="276"/>
      <c r="D49" s="277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95"/>
      <c r="P49" s="196"/>
      <c r="Q49" s="196"/>
      <c r="R49" s="11"/>
      <c r="S49" s="74"/>
      <c r="T49" s="74"/>
      <c r="U49" s="74"/>
    </row>
    <row r="50" spans="1:21" ht="9.75" customHeight="1">
      <c r="B50" s="11"/>
      <c r="C50" s="11"/>
      <c r="D50" s="73"/>
    </row>
    <row r="51" spans="1:21" ht="9.75" customHeight="1">
      <c r="B51" s="11"/>
      <c r="C51" s="11"/>
      <c r="D51" s="73"/>
    </row>
    <row r="52" spans="1:21" ht="9.75" customHeight="1">
      <c r="B52" s="11"/>
      <c r="C52" s="11"/>
      <c r="D52" s="73"/>
    </row>
    <row r="53" spans="1:21" ht="9.75" customHeight="1">
      <c r="B53" s="11"/>
    </row>
    <row r="54" spans="1:21" ht="10.35" customHeight="1"/>
  </sheetData>
  <sortState xmlns:xlrd2="http://schemas.microsoft.com/office/spreadsheetml/2017/richdata2" ref="A13:Z17">
    <sortCondition ref="B13:B17"/>
  </sortState>
  <customSheetViews>
    <customSheetView guid="{F3EF2A98-97DB-4D2B-8741-0425E1B3E3E6}" scale="145" showPageBreaks="1" showGridLines="0" fitToPage="1" printArea="1" view="pageBreakPreview">
      <selection activeCell="D17" sqref="D17"/>
      <pageMargins left="0.39370078740157483" right="0.39370078740157483" top="0.59055118110236227" bottom="0.39370078740157483" header="0.51181102362204722" footer="0.51181102362204722"/>
      <printOptions horizontalCentered="1"/>
      <pageSetup paperSize="9" scale="80" orientation="portrait" copies="3" r:id="rId1"/>
      <headerFooter alignWithMargins="0"/>
    </customSheetView>
    <customSheetView guid="{407C8FE1-4255-4F4B-B6C5-C9C141421CFE}" scale="150" showPageBreaks="1" showGridLines="0" fitToPage="1" printArea="1" view="pageBreakPreview">
      <selection activeCell="C18" sqref="C18"/>
      <pageMargins left="0.39370078740157483" right="0.39370078740157483" top="0.59055118110236227" bottom="0.39370078740157483" header="0.51181102362204722" footer="0.51181102362204722"/>
      <printOptions horizontalCentered="1"/>
      <pageSetup paperSize="9" scale="66" orientation="portrait" copies="3" r:id="rId2"/>
      <headerFooter alignWithMargins="0"/>
    </customSheetView>
    <customSheetView guid="{A5DAC2EA-DBDD-4981-BEEA-76D630F66C00}" scale="145" showPageBreaks="1" showGridLines="0" fitToPage="1" printArea="1" view="pageBreakPreview">
      <selection activeCell="C28" sqref="C28"/>
      <pageMargins left="0.39370078740157483" right="0.39370078740157483" top="0.59055118110236227" bottom="0.39370078740157483" header="0.51181102362204722" footer="0.51181102362204722"/>
      <printOptions horizontalCentered="1"/>
      <pageSetup paperSize="9" scale="79" orientation="portrait" copies="3" r:id="rId3"/>
      <headerFooter alignWithMargins="0"/>
    </customSheetView>
    <customSheetView guid="{17B4AB2A-7A10-4C3D-B7D7-59A4EF59B1E5}" scale="145" showPageBreaks="1" showGridLines="0" fitToPage="1" printArea="1" view="pageBreakPreview">
      <selection activeCell="C28" sqref="C28"/>
      <pageMargins left="0.39370078740157483" right="0.39370078740157483" top="0.59055118110236227" bottom="0.39370078740157483" header="0.51181102362204722" footer="0.51181102362204722"/>
      <printOptions horizontalCentered="1"/>
      <pageSetup paperSize="9" scale="79" orientation="portrait" copies="3" r:id="rId4"/>
      <headerFooter alignWithMargins="0"/>
    </customSheetView>
    <customSheetView guid="{A369575F-F536-4221-A1E7-D58705CACFCF}" showPageBreaks="1" showGridLines="0" fitToPage="1" printArea="1" view="pageBreakPreview">
      <selection activeCell="P31" sqref="P31"/>
      <pageMargins left="0.25" right="0.25" top="0.75" bottom="0.75" header="0.3" footer="0.3"/>
      <printOptions horizontalCentered="1"/>
      <pageSetup paperSize="9" scale="84" orientation="portrait" copies="3" r:id="rId5"/>
      <headerFooter alignWithMargins="0"/>
    </customSheetView>
    <customSheetView guid="{50CD7ADD-9F55-4346-895A-73CDA04A28D6}" showPageBreaks="1" showGridLines="0" fitToPage="1" printArea="1" view="pageBreakPreview">
      <selection activeCell="D17" sqref="D17"/>
      <pageMargins left="0.25" right="0.25" top="0.75" bottom="0.75" header="0.3" footer="0.3"/>
      <printOptions horizontalCentered="1"/>
      <pageSetup paperSize="9" scale="83" orientation="portrait" copies="3" r:id="rId6"/>
      <headerFooter alignWithMargins="0"/>
    </customSheetView>
    <customSheetView guid="{FD53F17C-E62D-1845-B47C-2A70ADA52302}" scale="213" showPageBreaks="1" showGridLines="0" fitToPage="1" printArea="1" topLeftCell="A16">
      <selection activeCell="C25" sqref="C25"/>
      <pageMargins left="0.39370078740157483" right="0.39370078740157483" top="0.59055118110236227" bottom="0.39370078740157483" header="0.51181102362204722" footer="0.51181102362204722"/>
      <printOptions horizontalCentered="1"/>
      <pageSetup paperSize="9" scale="57" orientation="portrait" copies="3" r:id="rId7"/>
      <headerFooter alignWithMargins="0"/>
    </customSheetView>
  </customSheetViews>
  <mergeCells count="1">
    <mergeCell ref="E5:M5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60" orientation="portrait" copies="3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5"/>
  <sheetViews>
    <sheetView showGridLines="0" showZeros="0" view="pageBreakPreview" topLeftCell="A26" zoomScale="120" zoomScaleNormal="165" zoomScaleSheetLayoutView="120" zoomScalePageLayoutView="165" workbookViewId="0">
      <selection activeCell="A26" sqref="A26"/>
    </sheetView>
  </sheetViews>
  <sheetFormatPr baseColWidth="10" defaultColWidth="10.85546875" defaultRowHeight="9"/>
  <cols>
    <col min="1" max="1" width="7.7109375" style="69" customWidth="1"/>
    <col min="2" max="2" width="43.85546875" style="74" customWidth="1"/>
    <col min="3" max="3" width="19.7109375" style="74" customWidth="1"/>
    <col min="4" max="4" width="8.7109375" style="74" customWidth="1"/>
    <col min="5" max="9" width="3.140625" style="74" customWidth="1"/>
    <col min="10" max="10" width="3.140625" style="11" customWidth="1"/>
    <col min="11" max="11" width="8.7109375" style="73" customWidth="1"/>
    <col min="12" max="13" width="8.7109375" style="14" customWidth="1"/>
    <col min="14" max="16384" width="10.85546875" style="74"/>
  </cols>
  <sheetData>
    <row r="1" spans="1:16" s="11" customFormat="1" ht="15.75">
      <c r="A1" s="9" t="s">
        <v>308</v>
      </c>
      <c r="B1" s="142" t="s">
        <v>207</v>
      </c>
      <c r="C1" s="2"/>
      <c r="D1" s="143"/>
      <c r="F1" s="5"/>
      <c r="G1" s="5"/>
      <c r="H1" s="5"/>
      <c r="I1" s="5"/>
      <c r="J1" s="5"/>
      <c r="K1" s="144"/>
      <c r="L1" s="7"/>
      <c r="M1" s="8" t="s">
        <v>190</v>
      </c>
    </row>
    <row r="2" spans="1:16" s="11" customFormat="1" ht="9.75" customHeight="1">
      <c r="A2" s="9"/>
      <c r="B2" s="48"/>
      <c r="D2" s="73"/>
      <c r="F2" s="74"/>
      <c r="G2" s="74"/>
      <c r="H2" s="74"/>
      <c r="I2" s="74"/>
      <c r="J2" s="74"/>
      <c r="K2" s="76"/>
      <c r="L2" s="14"/>
      <c r="M2" s="78"/>
    </row>
    <row r="3" spans="1:16" s="11" customFormat="1" ht="9.75" customHeight="1">
      <c r="A3" s="9"/>
      <c r="B3" s="48"/>
      <c r="D3" s="73"/>
      <c r="F3" s="74"/>
      <c r="G3" s="74"/>
      <c r="H3" s="74"/>
      <c r="I3" s="74"/>
      <c r="J3" s="74"/>
      <c r="K3" s="76"/>
      <c r="L3" s="14"/>
      <c r="M3" s="78"/>
    </row>
    <row r="4" spans="1:16" s="11" customFormat="1" ht="9.75" customHeight="1">
      <c r="A4" s="9"/>
      <c r="B4" s="48"/>
      <c r="D4" s="73"/>
      <c r="E4" s="76"/>
      <c r="F4" s="13"/>
      <c r="G4" s="13"/>
      <c r="H4" s="13"/>
      <c r="I4" s="13"/>
      <c r="J4" s="13"/>
      <c r="K4" s="197"/>
      <c r="L4" s="14"/>
      <c r="M4" s="14"/>
    </row>
    <row r="5" spans="1:16" ht="9.75" customHeight="1">
      <c r="A5" s="15" t="s">
        <v>8</v>
      </c>
      <c r="B5" s="145" t="s">
        <v>95</v>
      </c>
      <c r="C5" s="146" t="s">
        <v>78</v>
      </c>
      <c r="D5" s="67" t="s">
        <v>105</v>
      </c>
      <c r="E5" s="326" t="s">
        <v>128</v>
      </c>
      <c r="F5" s="327"/>
      <c r="G5" s="327"/>
      <c r="H5" s="327"/>
      <c r="I5" s="327"/>
      <c r="J5" s="328"/>
      <c r="K5" s="209" t="s">
        <v>85</v>
      </c>
      <c r="L5" s="20" t="s">
        <v>87</v>
      </c>
      <c r="M5" s="21" t="s">
        <v>98</v>
      </c>
    </row>
    <row r="6" spans="1:16" ht="9.75" customHeight="1">
      <c r="A6" s="23"/>
      <c r="B6" s="147"/>
      <c r="C6" s="148" t="s">
        <v>5</v>
      </c>
      <c r="D6" s="84"/>
      <c r="E6" s="31"/>
      <c r="F6" s="197" t="s">
        <v>337</v>
      </c>
      <c r="G6" s="85"/>
      <c r="H6" s="197"/>
      <c r="I6" s="197" t="s">
        <v>168</v>
      </c>
      <c r="J6" s="86"/>
      <c r="K6" s="31"/>
      <c r="L6" s="32" t="s">
        <v>118</v>
      </c>
      <c r="M6" s="33" t="s">
        <v>176</v>
      </c>
    </row>
    <row r="7" spans="1:16" ht="9.75" customHeight="1">
      <c r="A7" s="34"/>
      <c r="B7" s="147"/>
      <c r="C7" s="148" t="s">
        <v>117</v>
      </c>
      <c r="D7" s="45"/>
      <c r="E7" s="90" t="s">
        <v>106</v>
      </c>
      <c r="F7" s="46" t="s">
        <v>107</v>
      </c>
      <c r="G7" s="46" t="s">
        <v>108</v>
      </c>
      <c r="H7" s="95" t="s">
        <v>106</v>
      </c>
      <c r="I7" s="46" t="s">
        <v>107</v>
      </c>
      <c r="J7" s="149" t="s">
        <v>108</v>
      </c>
      <c r="K7" s="31"/>
      <c r="L7" s="32" t="s">
        <v>177</v>
      </c>
      <c r="M7" s="33"/>
    </row>
    <row r="8" spans="1:16" ht="9.75" customHeight="1">
      <c r="A8" s="49"/>
      <c r="B8" s="150"/>
      <c r="C8" s="99"/>
      <c r="D8" s="89"/>
      <c r="E8" s="47"/>
      <c r="F8" s="53"/>
      <c r="G8" s="53"/>
      <c r="H8" s="53"/>
      <c r="I8" s="53"/>
      <c r="J8" s="54"/>
      <c r="K8" s="205"/>
      <c r="L8" s="47"/>
      <c r="M8" s="208"/>
    </row>
    <row r="9" spans="1:16" ht="9.75" customHeight="1">
      <c r="A9" s="49"/>
      <c r="B9" s="278" t="s">
        <v>336</v>
      </c>
      <c r="C9" s="99"/>
      <c r="D9" s="89"/>
      <c r="E9" s="318" t="s">
        <v>203</v>
      </c>
      <c r="F9" s="319"/>
      <c r="G9" s="319"/>
      <c r="H9" s="319"/>
      <c r="I9" s="319"/>
      <c r="J9" s="322"/>
      <c r="K9" s="205"/>
      <c r="L9" s="47"/>
      <c r="M9" s="208"/>
    </row>
    <row r="10" spans="1:16" ht="9.75" customHeight="1">
      <c r="A10" s="49"/>
      <c r="B10" s="150"/>
      <c r="C10" s="99"/>
      <c r="D10" s="89"/>
      <c r="E10" s="332" t="s">
        <v>349</v>
      </c>
      <c r="F10" s="333"/>
      <c r="G10" s="333"/>
      <c r="H10" s="333"/>
      <c r="I10" s="333"/>
      <c r="J10" s="334"/>
      <c r="K10" s="205"/>
      <c r="L10" s="47"/>
      <c r="M10" s="208"/>
      <c r="P10" s="74" t="s">
        <v>116</v>
      </c>
    </row>
    <row r="11" spans="1:16" ht="9.75" customHeight="1">
      <c r="A11" s="49"/>
      <c r="B11" s="279" t="s">
        <v>339</v>
      </c>
      <c r="C11" s="51"/>
      <c r="D11" s="52"/>
      <c r="E11" s="318" t="s">
        <v>338</v>
      </c>
      <c r="F11" s="319"/>
      <c r="G11" s="319"/>
      <c r="H11" s="319"/>
      <c r="I11" s="319"/>
      <c r="J11" s="322"/>
      <c r="K11" s="151"/>
      <c r="L11" s="117"/>
      <c r="M11" s="100"/>
    </row>
    <row r="12" spans="1:16" ht="9.75" customHeight="1">
      <c r="A12" s="49" t="s">
        <v>31</v>
      </c>
      <c r="B12" s="152" t="s">
        <v>237</v>
      </c>
      <c r="C12" s="51" t="s">
        <v>264</v>
      </c>
      <c r="D12" s="52" t="s">
        <v>124</v>
      </c>
      <c r="E12" s="100">
        <v>2</v>
      </c>
      <c r="F12" s="101">
        <v>2</v>
      </c>
      <c r="G12" s="101"/>
      <c r="H12" s="101"/>
      <c r="I12" s="101"/>
      <c r="J12" s="102"/>
      <c r="K12" s="211">
        <v>4</v>
      </c>
      <c r="L12" s="58" t="s">
        <v>100</v>
      </c>
      <c r="M12" s="57" t="s">
        <v>88</v>
      </c>
      <c r="O12" s="11"/>
    </row>
    <row r="13" spans="1:16" s="157" customFormat="1" ht="9.75" customHeight="1">
      <c r="A13" s="134" t="s">
        <v>32</v>
      </c>
      <c r="B13" s="152" t="s">
        <v>238</v>
      </c>
      <c r="C13" s="153" t="s">
        <v>205</v>
      </c>
      <c r="D13" s="280" t="s">
        <v>124</v>
      </c>
      <c r="E13" s="154"/>
      <c r="F13" s="155"/>
      <c r="G13" s="155"/>
      <c r="H13" s="155">
        <v>2</v>
      </c>
      <c r="I13" s="155">
        <v>2</v>
      </c>
      <c r="J13" s="156"/>
      <c r="K13" s="281">
        <v>4</v>
      </c>
      <c r="L13" s="254" t="s">
        <v>99</v>
      </c>
      <c r="M13" s="251" t="s">
        <v>88</v>
      </c>
      <c r="N13" s="74"/>
    </row>
    <row r="14" spans="1:16" s="157" customFormat="1" ht="9.75" customHeight="1">
      <c r="A14" s="134" t="s">
        <v>187</v>
      </c>
      <c r="B14" s="282" t="s">
        <v>268</v>
      </c>
      <c r="C14" s="153" t="s">
        <v>255</v>
      </c>
      <c r="D14" s="280" t="s">
        <v>124</v>
      </c>
      <c r="E14" s="155">
        <v>2</v>
      </c>
      <c r="F14" s="155">
        <v>2</v>
      </c>
      <c r="G14" s="155"/>
      <c r="H14" s="155"/>
      <c r="I14" s="155"/>
      <c r="J14" s="156"/>
      <c r="K14" s="281">
        <v>4</v>
      </c>
      <c r="L14" s="254" t="s">
        <v>100</v>
      </c>
      <c r="M14" s="251" t="s">
        <v>86</v>
      </c>
      <c r="N14" s="74"/>
    </row>
    <row r="15" spans="1:16" s="157" customFormat="1" ht="9.75" customHeight="1">
      <c r="A15" s="49" t="s">
        <v>346</v>
      </c>
      <c r="B15" s="150" t="s">
        <v>297</v>
      </c>
      <c r="C15" s="51" t="s">
        <v>279</v>
      </c>
      <c r="D15" s="52" t="s">
        <v>124</v>
      </c>
      <c r="E15" s="160"/>
      <c r="F15" s="160"/>
      <c r="G15" s="160"/>
      <c r="H15" s="101">
        <v>2</v>
      </c>
      <c r="I15" s="101">
        <v>2</v>
      </c>
      <c r="J15" s="161"/>
      <c r="K15" s="211">
        <v>4</v>
      </c>
      <c r="L15" s="58" t="s">
        <v>99</v>
      </c>
      <c r="M15" s="57" t="s">
        <v>88</v>
      </c>
      <c r="N15" s="74"/>
      <c r="O15" s="74"/>
    </row>
    <row r="16" spans="1:16" ht="9.75" customHeight="1">
      <c r="A16" s="134" t="s">
        <v>34</v>
      </c>
      <c r="B16" s="153" t="s">
        <v>75</v>
      </c>
      <c r="C16" s="153" t="s">
        <v>63</v>
      </c>
      <c r="D16" s="280" t="s">
        <v>124</v>
      </c>
      <c r="E16" s="155">
        <v>2</v>
      </c>
      <c r="F16" s="155">
        <v>2</v>
      </c>
      <c r="G16" s="155"/>
      <c r="H16" s="155"/>
      <c r="I16" s="155"/>
      <c r="J16" s="156"/>
      <c r="K16" s="281">
        <v>4</v>
      </c>
      <c r="L16" s="254" t="s">
        <v>100</v>
      </c>
      <c r="M16" s="251" t="s">
        <v>88</v>
      </c>
      <c r="O16" s="157"/>
    </row>
    <row r="17" spans="1:15" s="4" customFormat="1" ht="9.75" customHeight="1">
      <c r="A17" s="49" t="s">
        <v>198</v>
      </c>
      <c r="B17" s="283" t="s">
        <v>340</v>
      </c>
      <c r="C17" s="51" t="s">
        <v>199</v>
      </c>
      <c r="D17" s="52" t="s">
        <v>200</v>
      </c>
      <c r="E17" s="108"/>
      <c r="F17" s="108"/>
      <c r="G17" s="101"/>
      <c r="H17" s="101">
        <v>2</v>
      </c>
      <c r="I17" s="101">
        <v>1</v>
      </c>
      <c r="J17" s="102"/>
      <c r="K17" s="211">
        <v>3</v>
      </c>
      <c r="L17" s="58" t="s">
        <v>132</v>
      </c>
      <c r="M17" s="57"/>
      <c r="O17" s="74"/>
    </row>
    <row r="18" spans="1:15" s="163" customFormat="1" ht="9.75" customHeight="1">
      <c r="A18" s="49" t="s">
        <v>395</v>
      </c>
      <c r="B18" s="150" t="s">
        <v>310</v>
      </c>
      <c r="C18" s="51" t="s">
        <v>305</v>
      </c>
      <c r="D18" s="52" t="s">
        <v>124</v>
      </c>
      <c r="E18" s="101">
        <v>2</v>
      </c>
      <c r="F18" s="101">
        <v>2</v>
      </c>
      <c r="G18" s="160"/>
      <c r="H18" s="160"/>
      <c r="I18" s="160"/>
      <c r="J18" s="161"/>
      <c r="K18" s="211">
        <v>4</v>
      </c>
      <c r="L18" s="58" t="s">
        <v>100</v>
      </c>
      <c r="M18" s="57" t="s">
        <v>88</v>
      </c>
      <c r="N18" s="74"/>
      <c r="O18" s="4"/>
    </row>
    <row r="19" spans="1:15" s="157" customFormat="1" ht="9.75" customHeight="1">
      <c r="A19" s="134" t="s">
        <v>35</v>
      </c>
      <c r="B19" s="152" t="s">
        <v>353</v>
      </c>
      <c r="C19" s="153" t="s">
        <v>185</v>
      </c>
      <c r="D19" s="280" t="s">
        <v>200</v>
      </c>
      <c r="E19" s="155">
        <v>2</v>
      </c>
      <c r="F19" s="155">
        <v>1</v>
      </c>
      <c r="G19" s="155"/>
      <c r="H19" s="155"/>
      <c r="I19" s="155"/>
      <c r="J19" s="156"/>
      <c r="K19" s="281">
        <v>3</v>
      </c>
      <c r="L19" s="254" t="s">
        <v>100</v>
      </c>
      <c r="M19" s="251" t="s">
        <v>88</v>
      </c>
      <c r="N19" s="4"/>
    </row>
    <row r="20" spans="1:15" s="157" customFormat="1" ht="9.75" customHeight="1">
      <c r="A20" s="49" t="s">
        <v>36</v>
      </c>
      <c r="B20" s="150" t="s">
        <v>113</v>
      </c>
      <c r="C20" s="51" t="s">
        <v>402</v>
      </c>
      <c r="D20" s="52" t="s">
        <v>124</v>
      </c>
      <c r="E20" s="101">
        <v>2</v>
      </c>
      <c r="F20" s="101">
        <v>1</v>
      </c>
      <c r="G20" s="155"/>
      <c r="H20" s="155"/>
      <c r="I20" s="155"/>
      <c r="J20" s="156"/>
      <c r="K20" s="211">
        <v>3</v>
      </c>
      <c r="L20" s="58" t="s">
        <v>100</v>
      </c>
      <c r="M20" s="57" t="s">
        <v>88</v>
      </c>
      <c r="N20" s="74"/>
      <c r="O20" s="163"/>
    </row>
    <row r="21" spans="1:15" s="157" customFormat="1" ht="9.75" customHeight="1">
      <c r="A21" s="134" t="s">
        <v>37</v>
      </c>
      <c r="B21" s="284" t="s">
        <v>119</v>
      </c>
      <c r="C21" s="153" t="s">
        <v>67</v>
      </c>
      <c r="D21" s="280" t="s">
        <v>124</v>
      </c>
      <c r="E21" s="155"/>
      <c r="F21" s="155"/>
      <c r="G21" s="155"/>
      <c r="H21" s="285">
        <v>2</v>
      </c>
      <c r="I21" s="155">
        <v>2</v>
      </c>
      <c r="J21" s="156"/>
      <c r="K21" s="281">
        <v>4</v>
      </c>
      <c r="L21" s="254" t="s">
        <v>99</v>
      </c>
      <c r="M21" s="251" t="s">
        <v>86</v>
      </c>
      <c r="N21" s="4"/>
    </row>
    <row r="22" spans="1:15" ht="9.75" customHeight="1">
      <c r="A22" s="134" t="s">
        <v>160</v>
      </c>
      <c r="B22" s="152" t="s">
        <v>288</v>
      </c>
      <c r="C22" s="153" t="s">
        <v>287</v>
      </c>
      <c r="D22" s="280" t="s">
        <v>124</v>
      </c>
      <c r="E22" s="155"/>
      <c r="F22" s="155"/>
      <c r="G22" s="155"/>
      <c r="H22" s="155">
        <v>2</v>
      </c>
      <c r="I22" s="155">
        <v>2</v>
      </c>
      <c r="J22" s="156"/>
      <c r="K22" s="281">
        <v>4</v>
      </c>
      <c r="L22" s="254" t="s">
        <v>99</v>
      </c>
      <c r="M22" s="251" t="s">
        <v>88</v>
      </c>
      <c r="O22" s="157"/>
    </row>
    <row r="23" spans="1:15" s="157" customFormat="1" ht="9.75" customHeight="1">
      <c r="A23" s="49" t="s">
        <v>38</v>
      </c>
      <c r="B23" s="152" t="s">
        <v>135</v>
      </c>
      <c r="C23" s="51" t="s">
        <v>269</v>
      </c>
      <c r="D23" s="52" t="s">
        <v>124</v>
      </c>
      <c r="E23" s="101">
        <v>2</v>
      </c>
      <c r="F23" s="101">
        <v>2</v>
      </c>
      <c r="G23" s="101"/>
      <c r="H23" s="101"/>
      <c r="I23" s="101"/>
      <c r="J23" s="102" t="s">
        <v>116</v>
      </c>
      <c r="K23" s="211">
        <v>4</v>
      </c>
      <c r="L23" s="58" t="s">
        <v>100</v>
      </c>
      <c r="M23" s="57" t="s">
        <v>86</v>
      </c>
      <c r="N23" s="74"/>
    </row>
    <row r="24" spans="1:15" ht="9.75" customHeight="1">
      <c r="A24" s="134" t="s">
        <v>142</v>
      </c>
      <c r="B24" s="153" t="s">
        <v>263</v>
      </c>
      <c r="C24" s="153" t="s">
        <v>354</v>
      </c>
      <c r="D24" s="280" t="s">
        <v>143</v>
      </c>
      <c r="E24" s="182">
        <v>3</v>
      </c>
      <c r="F24" s="155">
        <v>1</v>
      </c>
      <c r="G24" s="155"/>
      <c r="H24" s="182"/>
      <c r="I24" s="155"/>
      <c r="J24" s="154"/>
      <c r="K24" s="281">
        <v>4</v>
      </c>
      <c r="L24" s="254" t="s">
        <v>100</v>
      </c>
      <c r="M24" s="251" t="s">
        <v>86</v>
      </c>
    </row>
    <row r="25" spans="1:15" ht="9.75" customHeight="1">
      <c r="A25" s="49" t="s">
        <v>350</v>
      </c>
      <c r="B25" s="51" t="s">
        <v>383</v>
      </c>
      <c r="C25" s="51" t="s">
        <v>342</v>
      </c>
      <c r="D25" s="52" t="s">
        <v>124</v>
      </c>
      <c r="E25" s="114">
        <v>2</v>
      </c>
      <c r="F25" s="101">
        <v>2</v>
      </c>
      <c r="G25" s="101"/>
      <c r="H25" s="114"/>
      <c r="I25" s="101"/>
      <c r="J25" s="100"/>
      <c r="K25" s="211">
        <v>4</v>
      </c>
      <c r="L25" s="58" t="s">
        <v>100</v>
      </c>
      <c r="M25" s="57" t="s">
        <v>86</v>
      </c>
      <c r="O25" s="157"/>
    </row>
    <row r="26" spans="1:15" ht="9.75" customHeight="1">
      <c r="A26" s="49" t="s">
        <v>400</v>
      </c>
      <c r="B26" s="51" t="s">
        <v>298</v>
      </c>
      <c r="C26" s="51" t="s">
        <v>418</v>
      </c>
      <c r="D26" s="52" t="s">
        <v>124</v>
      </c>
      <c r="E26" s="114"/>
      <c r="F26" s="101"/>
      <c r="G26" s="101"/>
      <c r="H26" s="114">
        <v>2</v>
      </c>
      <c r="I26" s="101">
        <v>2</v>
      </c>
      <c r="J26" s="101"/>
      <c r="K26" s="211">
        <v>4</v>
      </c>
      <c r="L26" s="58" t="s">
        <v>99</v>
      </c>
      <c r="M26" s="57" t="s">
        <v>88</v>
      </c>
    </row>
    <row r="27" spans="1:15" ht="9.75" customHeight="1">
      <c r="A27" s="49" t="s">
        <v>227</v>
      </c>
      <c r="B27" s="51" t="s">
        <v>372</v>
      </c>
      <c r="C27" s="51" t="s">
        <v>220</v>
      </c>
      <c r="D27" s="52" t="s">
        <v>124</v>
      </c>
      <c r="E27" s="158"/>
      <c r="F27" s="158"/>
      <c r="G27" s="158"/>
      <c r="H27" s="101">
        <v>2</v>
      </c>
      <c r="I27" s="160"/>
      <c r="J27" s="102">
        <v>2</v>
      </c>
      <c r="K27" s="211">
        <v>4</v>
      </c>
      <c r="L27" s="58" t="s">
        <v>99</v>
      </c>
      <c r="M27" s="57" t="s">
        <v>88</v>
      </c>
    </row>
    <row r="28" spans="1:15" s="167" customFormat="1" ht="9.75" customHeight="1">
      <c r="A28" s="49" t="s">
        <v>398</v>
      </c>
      <c r="B28" s="11" t="s">
        <v>397</v>
      </c>
      <c r="C28" s="51" t="s">
        <v>384</v>
      </c>
      <c r="D28" s="52" t="s">
        <v>124</v>
      </c>
      <c r="E28" s="114">
        <v>2</v>
      </c>
      <c r="F28" s="101">
        <v>2</v>
      </c>
      <c r="G28" s="158"/>
      <c r="H28" s="164"/>
      <c r="I28" s="160"/>
      <c r="J28" s="166"/>
      <c r="K28" s="211">
        <v>4</v>
      </c>
      <c r="L28" s="58" t="s">
        <v>100</v>
      </c>
      <c r="M28" s="57" t="s">
        <v>88</v>
      </c>
      <c r="N28" s="74"/>
      <c r="O28" s="74"/>
    </row>
    <row r="29" spans="1:15" ht="9.75" customHeight="1">
      <c r="A29" s="49" t="s">
        <v>245</v>
      </c>
      <c r="B29" s="286" t="s">
        <v>355</v>
      </c>
      <c r="C29" s="287" t="s">
        <v>138</v>
      </c>
      <c r="D29" s="165" t="s">
        <v>124</v>
      </c>
      <c r="E29" s="114"/>
      <c r="F29" s="101"/>
      <c r="G29" s="101"/>
      <c r="H29" s="114">
        <v>3</v>
      </c>
      <c r="I29" s="101">
        <v>2</v>
      </c>
      <c r="J29" s="100"/>
      <c r="K29" s="211">
        <v>6</v>
      </c>
      <c r="L29" s="58" t="s">
        <v>99</v>
      </c>
      <c r="M29" s="57" t="s">
        <v>88</v>
      </c>
    </row>
    <row r="30" spans="1:15" s="157" customFormat="1" ht="9.75" customHeight="1">
      <c r="A30" s="49" t="s">
        <v>352</v>
      </c>
      <c r="B30" s="288" t="s">
        <v>386</v>
      </c>
      <c r="C30" s="51" t="s">
        <v>301</v>
      </c>
      <c r="D30" s="52" t="s">
        <v>124</v>
      </c>
      <c r="E30" s="101">
        <v>2</v>
      </c>
      <c r="F30" s="101">
        <v>2</v>
      </c>
      <c r="G30" s="158"/>
      <c r="H30" s="160"/>
      <c r="I30" s="160"/>
      <c r="J30" s="161"/>
      <c r="K30" s="211">
        <v>4</v>
      </c>
      <c r="L30" s="58" t="s">
        <v>100</v>
      </c>
      <c r="M30" s="57" t="s">
        <v>88</v>
      </c>
      <c r="N30" s="74"/>
      <c r="O30" s="167"/>
    </row>
    <row r="31" spans="1:15" s="168" customFormat="1" ht="9.75" customHeight="1">
      <c r="A31" s="49" t="s">
        <v>201</v>
      </c>
      <c r="B31" s="289" t="s">
        <v>202</v>
      </c>
      <c r="C31" s="287" t="s">
        <v>229</v>
      </c>
      <c r="D31" s="165" t="s">
        <v>124</v>
      </c>
      <c r="E31" s="101">
        <v>2</v>
      </c>
      <c r="F31" s="101">
        <v>2</v>
      </c>
      <c r="G31" s="155"/>
      <c r="H31" s="155"/>
      <c r="I31" s="155"/>
      <c r="J31" s="156"/>
      <c r="K31" s="211">
        <v>4</v>
      </c>
      <c r="L31" s="58" t="s">
        <v>100</v>
      </c>
      <c r="M31" s="57" t="s">
        <v>88</v>
      </c>
      <c r="N31" s="74"/>
      <c r="O31" s="157"/>
    </row>
    <row r="32" spans="1:15" ht="9.75" customHeight="1">
      <c r="A32" s="49" t="s">
        <v>41</v>
      </c>
      <c r="B32" s="152" t="s">
        <v>101</v>
      </c>
      <c r="C32" s="51" t="s">
        <v>109</v>
      </c>
      <c r="D32" s="52" t="s">
        <v>124</v>
      </c>
      <c r="E32" s="101">
        <v>2</v>
      </c>
      <c r="F32" s="101">
        <v>2</v>
      </c>
      <c r="G32" s="160"/>
      <c r="H32" s="158"/>
      <c r="I32" s="158"/>
      <c r="J32" s="102"/>
      <c r="K32" s="211">
        <v>4</v>
      </c>
      <c r="L32" s="58" t="s">
        <v>134</v>
      </c>
      <c r="M32" s="159"/>
    </row>
    <row r="33" spans="1:15" s="157" customFormat="1" ht="9.75" customHeight="1">
      <c r="A33" s="49" t="s">
        <v>42</v>
      </c>
      <c r="B33" s="150" t="s">
        <v>256</v>
      </c>
      <c r="C33" s="317" t="s">
        <v>394</v>
      </c>
      <c r="D33" s="52" t="s">
        <v>124</v>
      </c>
      <c r="E33" s="101">
        <v>2</v>
      </c>
      <c r="F33" s="101">
        <v>2</v>
      </c>
      <c r="G33" s="101"/>
      <c r="H33" s="101"/>
      <c r="I33" s="101"/>
      <c r="J33" s="102"/>
      <c r="K33" s="211">
        <v>4</v>
      </c>
      <c r="L33" s="58" t="s">
        <v>100</v>
      </c>
      <c r="M33" s="57" t="s">
        <v>88</v>
      </c>
      <c r="N33" s="74"/>
      <c r="O33" s="74"/>
    </row>
    <row r="34" spans="1:15" s="157" customFormat="1" ht="9.75" customHeight="1">
      <c r="A34" s="49" t="s">
        <v>43</v>
      </c>
      <c r="B34" s="150" t="s">
        <v>257</v>
      </c>
      <c r="C34" s="51" t="s">
        <v>262</v>
      </c>
      <c r="D34" s="52" t="s">
        <v>124</v>
      </c>
      <c r="E34" s="155"/>
      <c r="F34" s="155"/>
      <c r="G34" s="155"/>
      <c r="H34" s="101">
        <v>2</v>
      </c>
      <c r="I34" s="101">
        <v>2</v>
      </c>
      <c r="J34" s="156"/>
      <c r="K34" s="211">
        <v>4</v>
      </c>
      <c r="L34" s="58" t="s">
        <v>99</v>
      </c>
      <c r="M34" s="57" t="s">
        <v>88</v>
      </c>
      <c r="N34" s="74"/>
    </row>
    <row r="35" spans="1:15" s="4" customFormat="1" ht="9.75" customHeight="1">
      <c r="A35" s="49" t="s">
        <v>351</v>
      </c>
      <c r="B35" s="51" t="s">
        <v>299</v>
      </c>
      <c r="C35" s="51" t="s">
        <v>302</v>
      </c>
      <c r="D35" s="52" t="s">
        <v>124</v>
      </c>
      <c r="E35" s="101"/>
      <c r="F35" s="101"/>
      <c r="G35" s="101"/>
      <c r="H35" s="101">
        <v>2</v>
      </c>
      <c r="I35" s="101">
        <v>2</v>
      </c>
      <c r="J35" s="102"/>
      <c r="K35" s="211">
        <v>4</v>
      </c>
      <c r="L35" s="58" t="s">
        <v>99</v>
      </c>
      <c r="M35" s="57" t="s">
        <v>86</v>
      </c>
      <c r="N35" s="74"/>
    </row>
    <row r="36" spans="1:15" s="157" customFormat="1" ht="9.75" customHeight="1">
      <c r="A36" s="49" t="s">
        <v>72</v>
      </c>
      <c r="B36" s="150" t="s">
        <v>356</v>
      </c>
      <c r="C36" s="51" t="s">
        <v>286</v>
      </c>
      <c r="D36" s="52" t="s">
        <v>124</v>
      </c>
      <c r="E36" s="101">
        <v>2</v>
      </c>
      <c r="F36" s="101">
        <v>2</v>
      </c>
      <c r="G36" s="155"/>
      <c r="H36" s="155"/>
      <c r="I36" s="155"/>
      <c r="J36" s="156"/>
      <c r="K36" s="211">
        <v>4</v>
      </c>
      <c r="L36" s="58" t="s">
        <v>100</v>
      </c>
      <c r="M36" s="57" t="s">
        <v>88</v>
      </c>
      <c r="N36" s="74"/>
    </row>
    <row r="37" spans="1:15" ht="9.75" customHeight="1">
      <c r="A37" s="49" t="s">
        <v>39</v>
      </c>
      <c r="B37" s="150" t="s">
        <v>258</v>
      </c>
      <c r="C37" s="287" t="s">
        <v>403</v>
      </c>
      <c r="D37" s="165" t="s">
        <v>124</v>
      </c>
      <c r="E37" s="101">
        <v>2</v>
      </c>
      <c r="F37" s="101">
        <v>1</v>
      </c>
      <c r="G37" s="101"/>
      <c r="H37" s="101"/>
      <c r="I37" s="101"/>
      <c r="J37" s="102"/>
      <c r="K37" s="211">
        <v>4</v>
      </c>
      <c r="L37" s="58" t="s">
        <v>100</v>
      </c>
      <c r="M37" s="57" t="s">
        <v>88</v>
      </c>
    </row>
    <row r="38" spans="1:15" s="157" customFormat="1" ht="9.75" customHeight="1">
      <c r="A38" s="49" t="s">
        <v>55</v>
      </c>
      <c r="B38" s="150" t="s">
        <v>188</v>
      </c>
      <c r="C38" s="51" t="s">
        <v>60</v>
      </c>
      <c r="D38" s="52" t="s">
        <v>124</v>
      </c>
      <c r="E38" s="155"/>
      <c r="F38" s="155"/>
      <c r="G38" s="155"/>
      <c r="H38" s="101">
        <v>2</v>
      </c>
      <c r="I38" s="101">
        <v>2</v>
      </c>
      <c r="J38" s="156"/>
      <c r="K38" s="211">
        <v>4</v>
      </c>
      <c r="L38" s="58" t="s">
        <v>99</v>
      </c>
      <c r="M38" s="57" t="s">
        <v>86</v>
      </c>
      <c r="N38" s="74"/>
    </row>
    <row r="39" spans="1:15" s="157" customFormat="1" ht="9.75" customHeight="1">
      <c r="A39" s="49" t="s">
        <v>45</v>
      </c>
      <c r="B39" s="150" t="s">
        <v>390</v>
      </c>
      <c r="C39" s="51" t="s">
        <v>242</v>
      </c>
      <c r="D39" s="52" t="s">
        <v>124</v>
      </c>
      <c r="E39" s="101">
        <v>2</v>
      </c>
      <c r="F39" s="101">
        <v>3</v>
      </c>
      <c r="G39" s="155"/>
      <c r="H39" s="155"/>
      <c r="I39" s="155"/>
      <c r="J39" s="156"/>
      <c r="K39" s="211">
        <v>6</v>
      </c>
      <c r="L39" s="58" t="s">
        <v>100</v>
      </c>
      <c r="M39" s="57" t="s">
        <v>88</v>
      </c>
      <c r="N39" s="74"/>
    </row>
    <row r="40" spans="1:15" ht="9.75" customHeight="1">
      <c r="A40" s="49" t="s">
        <v>46</v>
      </c>
      <c r="B40" s="150" t="s">
        <v>391</v>
      </c>
      <c r="C40" s="51" t="s">
        <v>285</v>
      </c>
      <c r="D40" s="52" t="s">
        <v>124</v>
      </c>
      <c r="E40" s="101"/>
      <c r="F40" s="101"/>
      <c r="G40" s="101"/>
      <c r="H40" s="101">
        <v>2</v>
      </c>
      <c r="I40" s="101">
        <v>2</v>
      </c>
      <c r="J40" s="102"/>
      <c r="K40" s="211">
        <v>6</v>
      </c>
      <c r="L40" s="58" t="s">
        <v>99</v>
      </c>
      <c r="M40" s="57" t="s">
        <v>88</v>
      </c>
    </row>
    <row r="41" spans="1:15" ht="9.75" customHeight="1">
      <c r="A41" s="49" t="s">
        <v>0</v>
      </c>
      <c r="B41" s="150" t="s">
        <v>210</v>
      </c>
      <c r="C41" s="51" t="s">
        <v>145</v>
      </c>
      <c r="D41" s="52" t="s">
        <v>124</v>
      </c>
      <c r="E41" s="101">
        <v>2</v>
      </c>
      <c r="F41" s="101">
        <v>2</v>
      </c>
      <c r="G41" s="101"/>
      <c r="H41" s="101"/>
      <c r="I41" s="101"/>
      <c r="J41" s="102" t="s">
        <v>116</v>
      </c>
      <c r="K41" s="211">
        <v>6</v>
      </c>
      <c r="L41" s="58" t="s">
        <v>100</v>
      </c>
      <c r="M41" s="57" t="s">
        <v>86</v>
      </c>
    </row>
    <row r="42" spans="1:15" ht="9.75" customHeight="1">
      <c r="A42" s="49" t="s">
        <v>50</v>
      </c>
      <c r="B42" s="150" t="s">
        <v>225</v>
      </c>
      <c r="C42" s="51" t="s">
        <v>281</v>
      </c>
      <c r="D42" s="52" t="s">
        <v>124</v>
      </c>
      <c r="E42" s="101">
        <v>3</v>
      </c>
      <c r="F42" s="101">
        <v>2</v>
      </c>
      <c r="G42" s="101"/>
      <c r="H42" s="101"/>
      <c r="I42" s="101"/>
      <c r="J42" s="102"/>
      <c r="K42" s="211">
        <v>6</v>
      </c>
      <c r="L42" s="58" t="s">
        <v>100</v>
      </c>
      <c r="M42" s="57" t="s">
        <v>88</v>
      </c>
    </row>
    <row r="43" spans="1:15" ht="9.75" customHeight="1">
      <c r="A43" s="49" t="s">
        <v>51</v>
      </c>
      <c r="B43" s="150" t="s">
        <v>226</v>
      </c>
      <c r="C43" s="51" t="s">
        <v>281</v>
      </c>
      <c r="D43" s="52" t="s">
        <v>124</v>
      </c>
      <c r="E43" s="101"/>
      <c r="F43" s="101"/>
      <c r="G43" s="101"/>
      <c r="H43" s="101">
        <v>3</v>
      </c>
      <c r="I43" s="101">
        <v>2</v>
      </c>
      <c r="J43" s="102" t="s">
        <v>116</v>
      </c>
      <c r="K43" s="211">
        <v>6</v>
      </c>
      <c r="L43" s="58" t="s">
        <v>99</v>
      </c>
      <c r="M43" s="57" t="s">
        <v>88</v>
      </c>
    </row>
    <row r="44" spans="1:15" ht="9.75" customHeight="1">
      <c r="A44" s="49" t="s">
        <v>374</v>
      </c>
      <c r="B44" s="150" t="s">
        <v>375</v>
      </c>
      <c r="C44" s="51" t="s">
        <v>121</v>
      </c>
      <c r="D44" s="52" t="s">
        <v>124</v>
      </c>
      <c r="E44" s="101">
        <v>2</v>
      </c>
      <c r="F44" s="101">
        <v>2</v>
      </c>
      <c r="G44" s="160"/>
      <c r="H44" s="160"/>
      <c r="I44" s="160"/>
      <c r="J44" s="161"/>
      <c r="K44" s="211">
        <v>4</v>
      </c>
      <c r="L44" s="58" t="s">
        <v>100</v>
      </c>
      <c r="M44" s="57" t="s">
        <v>88</v>
      </c>
    </row>
    <row r="45" spans="1:15" s="157" customFormat="1" ht="9.75" customHeight="1">
      <c r="A45" s="49" t="s">
        <v>1</v>
      </c>
      <c r="B45" s="150" t="s">
        <v>173</v>
      </c>
      <c r="C45" s="51" t="s">
        <v>219</v>
      </c>
      <c r="D45" s="52" t="s">
        <v>124</v>
      </c>
      <c r="E45" s="155"/>
      <c r="F45" s="155"/>
      <c r="G45" s="155"/>
      <c r="H45" s="101">
        <v>2</v>
      </c>
      <c r="I45" s="101">
        <v>2</v>
      </c>
      <c r="J45" s="156" t="s">
        <v>116</v>
      </c>
      <c r="K45" s="211">
        <v>6</v>
      </c>
      <c r="L45" s="58" t="s">
        <v>99</v>
      </c>
      <c r="M45" s="57" t="s">
        <v>86</v>
      </c>
      <c r="N45" s="74"/>
    </row>
    <row r="46" spans="1:15" ht="9.75" customHeight="1">
      <c r="A46" s="49" t="s">
        <v>47</v>
      </c>
      <c r="B46" s="51" t="s">
        <v>94</v>
      </c>
      <c r="C46" s="51" t="s">
        <v>141</v>
      </c>
      <c r="D46" s="52" t="s">
        <v>124</v>
      </c>
      <c r="E46" s="101">
        <v>2</v>
      </c>
      <c r="F46" s="101">
        <v>3</v>
      </c>
      <c r="G46" s="101"/>
      <c r="H46" s="101"/>
      <c r="I46" s="101"/>
      <c r="J46" s="102" t="s">
        <v>116</v>
      </c>
      <c r="K46" s="211">
        <v>6</v>
      </c>
      <c r="L46" s="58" t="s">
        <v>100</v>
      </c>
      <c r="M46" s="57" t="s">
        <v>88</v>
      </c>
    </row>
    <row r="47" spans="1:15" ht="9.75" customHeight="1">
      <c r="A47" s="49" t="s">
        <v>48</v>
      </c>
      <c r="B47" s="51" t="s">
        <v>144</v>
      </c>
      <c r="C47" s="51" t="s">
        <v>280</v>
      </c>
      <c r="D47" s="52" t="s">
        <v>124</v>
      </c>
      <c r="E47" s="101"/>
      <c r="F47" s="101"/>
      <c r="G47" s="101"/>
      <c r="H47" s="101">
        <v>2</v>
      </c>
      <c r="I47" s="101">
        <v>2</v>
      </c>
      <c r="J47" s="102" t="s">
        <v>116</v>
      </c>
      <c r="K47" s="211">
        <v>6</v>
      </c>
      <c r="L47" s="58" t="s">
        <v>99</v>
      </c>
      <c r="M47" s="57" t="s">
        <v>86</v>
      </c>
    </row>
    <row r="48" spans="1:15" s="157" customFormat="1" ht="9.75" customHeight="1">
      <c r="A48" s="134" t="s">
        <v>284</v>
      </c>
      <c r="B48" s="152" t="s">
        <v>282</v>
      </c>
      <c r="C48" s="153" t="s">
        <v>283</v>
      </c>
      <c r="D48" s="280" t="s">
        <v>124</v>
      </c>
      <c r="E48" s="101">
        <v>2</v>
      </c>
      <c r="F48" s="101">
        <v>2</v>
      </c>
      <c r="G48" s="101"/>
      <c r="H48" s="108"/>
      <c r="I48" s="158"/>
      <c r="J48" s="156"/>
      <c r="K48" s="281">
        <v>4</v>
      </c>
      <c r="L48" s="254" t="s">
        <v>100</v>
      </c>
      <c r="M48" s="251" t="s">
        <v>88</v>
      </c>
      <c r="N48" s="74"/>
    </row>
    <row r="49" spans="1:14" ht="9.75" customHeight="1">
      <c r="A49" s="49" t="s">
        <v>181</v>
      </c>
      <c r="B49" s="152" t="s">
        <v>341</v>
      </c>
      <c r="C49" s="51" t="s">
        <v>401</v>
      </c>
      <c r="D49" s="52" t="s">
        <v>124</v>
      </c>
      <c r="E49" s="101">
        <v>2</v>
      </c>
      <c r="F49" s="101">
        <v>1</v>
      </c>
      <c r="G49" s="101"/>
      <c r="H49" s="101"/>
      <c r="I49" s="101"/>
      <c r="J49" s="102"/>
      <c r="K49" s="211">
        <v>4</v>
      </c>
      <c r="L49" s="58" t="s">
        <v>100</v>
      </c>
      <c r="M49" s="57" t="s">
        <v>86</v>
      </c>
    </row>
    <row r="50" spans="1:14" ht="9.75" customHeight="1">
      <c r="A50" s="49" t="s">
        <v>228</v>
      </c>
      <c r="B50" s="51" t="s">
        <v>222</v>
      </c>
      <c r="C50" s="51" t="s">
        <v>223</v>
      </c>
      <c r="D50" s="52" t="s">
        <v>124</v>
      </c>
      <c r="E50" s="101">
        <v>2</v>
      </c>
      <c r="F50" s="101">
        <v>1</v>
      </c>
      <c r="G50" s="101"/>
      <c r="H50" s="101"/>
      <c r="I50" s="101"/>
      <c r="J50" s="102"/>
      <c r="K50" s="211">
        <v>3</v>
      </c>
      <c r="L50" s="58" t="s">
        <v>100</v>
      </c>
      <c r="M50" s="57" t="s">
        <v>88</v>
      </c>
    </row>
    <row r="51" spans="1:14" s="157" customFormat="1" ht="9.75" customHeight="1">
      <c r="A51" s="49" t="s">
        <v>49</v>
      </c>
      <c r="B51" s="51" t="s">
        <v>215</v>
      </c>
      <c r="C51" s="51" t="s">
        <v>388</v>
      </c>
      <c r="D51" s="52" t="s">
        <v>124</v>
      </c>
      <c r="E51" s="101">
        <v>2</v>
      </c>
      <c r="F51" s="101">
        <v>1</v>
      </c>
      <c r="G51" s="155"/>
      <c r="H51" s="155"/>
      <c r="I51" s="155"/>
      <c r="J51" s="156"/>
      <c r="K51" s="211">
        <v>4</v>
      </c>
      <c r="L51" s="58" t="s">
        <v>100</v>
      </c>
      <c r="M51" s="57" t="s">
        <v>88</v>
      </c>
      <c r="N51" s="74"/>
    </row>
    <row r="52" spans="1:14" ht="9.75" customHeight="1">
      <c r="A52" s="49" t="s">
        <v>52</v>
      </c>
      <c r="B52" s="150" t="s">
        <v>93</v>
      </c>
      <c r="C52" s="51" t="s">
        <v>180</v>
      </c>
      <c r="D52" s="52" t="s">
        <v>124</v>
      </c>
      <c r="E52" s="101">
        <v>2</v>
      </c>
      <c r="F52" s="101">
        <v>2</v>
      </c>
      <c r="G52" s="101"/>
      <c r="H52" s="101"/>
      <c r="I52" s="101"/>
      <c r="J52" s="102"/>
      <c r="K52" s="211">
        <v>6</v>
      </c>
      <c r="L52" s="58" t="s">
        <v>100</v>
      </c>
      <c r="M52" s="57" t="s">
        <v>88</v>
      </c>
    </row>
    <row r="53" spans="1:14" ht="9.75" customHeight="1">
      <c r="A53" s="49" t="s">
        <v>53</v>
      </c>
      <c r="B53" s="150" t="s">
        <v>81</v>
      </c>
      <c r="C53" s="51" t="s">
        <v>180</v>
      </c>
      <c r="D53" s="52" t="s">
        <v>124</v>
      </c>
      <c r="E53" s="101"/>
      <c r="F53" s="101"/>
      <c r="G53" s="101"/>
      <c r="H53" s="101">
        <v>2</v>
      </c>
      <c r="I53" s="101">
        <v>2</v>
      </c>
      <c r="J53" s="102"/>
      <c r="K53" s="211">
        <v>6</v>
      </c>
      <c r="L53" s="58" t="s">
        <v>99</v>
      </c>
      <c r="M53" s="57" t="s">
        <v>88</v>
      </c>
    </row>
    <row r="54" spans="1:14" ht="9.75" customHeight="1">
      <c r="A54" s="49" t="s">
        <v>33</v>
      </c>
      <c r="B54" s="290" t="s">
        <v>186</v>
      </c>
      <c r="C54" s="51" t="s">
        <v>169</v>
      </c>
      <c r="D54" s="52" t="s">
        <v>124</v>
      </c>
      <c r="E54" s="101"/>
      <c r="F54" s="101"/>
      <c r="G54" s="101"/>
      <c r="H54" s="101">
        <v>2</v>
      </c>
      <c r="I54" s="101">
        <v>2</v>
      </c>
      <c r="J54" s="102"/>
      <c r="K54" s="211">
        <v>4</v>
      </c>
      <c r="L54" s="58" t="s">
        <v>99</v>
      </c>
      <c r="M54" s="57" t="s">
        <v>88</v>
      </c>
    </row>
    <row r="55" spans="1:14" s="157" customFormat="1" ht="9.75" customHeight="1">
      <c r="A55" s="49" t="s">
        <v>54</v>
      </c>
      <c r="B55" s="150" t="s">
        <v>243</v>
      </c>
      <c r="C55" s="51" t="s">
        <v>60</v>
      </c>
      <c r="D55" s="52" t="s">
        <v>124</v>
      </c>
      <c r="E55" s="101">
        <v>2</v>
      </c>
      <c r="F55" s="101">
        <v>2</v>
      </c>
      <c r="G55" s="155"/>
      <c r="H55" s="155"/>
      <c r="I55" s="155"/>
      <c r="J55" s="156"/>
      <c r="K55" s="211">
        <v>4</v>
      </c>
      <c r="L55" s="58" t="s">
        <v>100</v>
      </c>
      <c r="M55" s="57" t="s">
        <v>86</v>
      </c>
      <c r="N55" s="74"/>
    </row>
    <row r="56" spans="1:14" ht="9.75" customHeight="1">
      <c r="A56" s="49" t="s">
        <v>44</v>
      </c>
      <c r="B56" s="150" t="s">
        <v>246</v>
      </c>
      <c r="C56" s="291" t="s">
        <v>111</v>
      </c>
      <c r="D56" s="52" t="s">
        <v>124</v>
      </c>
      <c r="E56" s="101">
        <v>3</v>
      </c>
      <c r="F56" s="101">
        <v>2</v>
      </c>
      <c r="G56" s="101"/>
      <c r="H56" s="101"/>
      <c r="I56" s="101"/>
      <c r="J56" s="102"/>
      <c r="K56" s="211">
        <v>6</v>
      </c>
      <c r="L56" s="58" t="s">
        <v>100</v>
      </c>
      <c r="M56" s="57" t="s">
        <v>86</v>
      </c>
    </row>
    <row r="57" spans="1:14" s="157" customFormat="1" ht="9.75" customHeight="1">
      <c r="A57" s="49" t="s">
        <v>56</v>
      </c>
      <c r="B57" s="150" t="s">
        <v>216</v>
      </c>
      <c r="C57" s="291" t="s">
        <v>261</v>
      </c>
      <c r="D57" s="52" t="s">
        <v>124</v>
      </c>
      <c r="E57" s="155"/>
      <c r="F57" s="155"/>
      <c r="G57" s="155"/>
      <c r="H57" s="101">
        <v>2</v>
      </c>
      <c r="I57" s="101">
        <v>2</v>
      </c>
      <c r="J57" s="156" t="s">
        <v>116</v>
      </c>
      <c r="K57" s="211">
        <v>4</v>
      </c>
      <c r="L57" s="58" t="s">
        <v>99</v>
      </c>
      <c r="M57" s="57" t="s">
        <v>88</v>
      </c>
      <c r="N57" s="74"/>
    </row>
    <row r="58" spans="1:14" s="167" customFormat="1" ht="9.75" customHeight="1">
      <c r="A58" s="49" t="s">
        <v>347</v>
      </c>
      <c r="B58" s="51" t="s">
        <v>306</v>
      </c>
      <c r="C58" s="291" t="s">
        <v>303</v>
      </c>
      <c r="D58" s="52" t="s">
        <v>124</v>
      </c>
      <c r="E58" s="160"/>
      <c r="F58" s="160"/>
      <c r="G58" s="160"/>
      <c r="H58" s="101">
        <v>2</v>
      </c>
      <c r="I58" s="101">
        <v>2</v>
      </c>
      <c r="J58" s="161"/>
      <c r="K58" s="211">
        <v>4</v>
      </c>
      <c r="L58" s="58" t="s">
        <v>99</v>
      </c>
      <c r="M58" s="57" t="s">
        <v>88</v>
      </c>
      <c r="N58" s="74"/>
    </row>
    <row r="59" spans="1:14" ht="9.75" customHeight="1">
      <c r="A59" s="49" t="s">
        <v>57</v>
      </c>
      <c r="B59" s="150" t="s">
        <v>82</v>
      </c>
      <c r="C59" s="51" t="s">
        <v>387</v>
      </c>
      <c r="D59" s="52" t="s">
        <v>124</v>
      </c>
      <c r="E59" s="101">
        <v>2</v>
      </c>
      <c r="F59" s="101">
        <v>2</v>
      </c>
      <c r="G59" s="101"/>
      <c r="H59" s="101"/>
      <c r="I59" s="101"/>
      <c r="J59" s="102"/>
      <c r="K59" s="211">
        <v>6</v>
      </c>
      <c r="L59" s="58" t="s">
        <v>100</v>
      </c>
      <c r="M59" s="57" t="s">
        <v>86</v>
      </c>
    </row>
    <row r="60" spans="1:14" ht="9.75" customHeight="1">
      <c r="A60" s="49" t="s">
        <v>58</v>
      </c>
      <c r="B60" s="150" t="s">
        <v>83</v>
      </c>
      <c r="C60" s="51" t="s">
        <v>145</v>
      </c>
      <c r="D60" s="52" t="s">
        <v>124</v>
      </c>
      <c r="E60" s="101"/>
      <c r="F60" s="101"/>
      <c r="G60" s="101"/>
      <c r="H60" s="101">
        <v>2</v>
      </c>
      <c r="I60" s="101">
        <v>2</v>
      </c>
      <c r="J60" s="102" t="s">
        <v>116</v>
      </c>
      <c r="K60" s="211">
        <v>6</v>
      </c>
      <c r="L60" s="58" t="s">
        <v>99</v>
      </c>
      <c r="M60" s="57" t="s">
        <v>86</v>
      </c>
    </row>
    <row r="61" spans="1:14" ht="9.75" customHeight="1">
      <c r="A61" s="49" t="s">
        <v>59</v>
      </c>
      <c r="B61" s="150" t="s">
        <v>97</v>
      </c>
      <c r="C61" s="51" t="s">
        <v>104</v>
      </c>
      <c r="D61" s="52" t="s">
        <v>124</v>
      </c>
      <c r="E61" s="101">
        <v>2</v>
      </c>
      <c r="F61" s="101">
        <v>2</v>
      </c>
      <c r="G61" s="101"/>
      <c r="H61" s="169"/>
      <c r="I61" s="101"/>
      <c r="J61" s="102"/>
      <c r="K61" s="211">
        <v>4</v>
      </c>
      <c r="L61" s="58" t="s">
        <v>100</v>
      </c>
      <c r="M61" s="57" t="s">
        <v>88</v>
      </c>
    </row>
    <row r="62" spans="1:14" s="11" customFormat="1" ht="9.75" customHeight="1">
      <c r="A62" s="49" t="s">
        <v>396</v>
      </c>
      <c r="B62" s="51" t="s">
        <v>307</v>
      </c>
      <c r="C62" s="51" t="s">
        <v>345</v>
      </c>
      <c r="D62" s="52" t="s">
        <v>124</v>
      </c>
      <c r="E62" s="101">
        <v>2</v>
      </c>
      <c r="F62" s="101">
        <v>2</v>
      </c>
      <c r="G62" s="160"/>
      <c r="H62" s="170"/>
      <c r="I62" s="160"/>
      <c r="J62" s="161"/>
      <c r="K62" s="211">
        <v>4</v>
      </c>
      <c r="L62" s="58" t="s">
        <v>100</v>
      </c>
      <c r="M62" s="57" t="s">
        <v>86</v>
      </c>
    </row>
    <row r="63" spans="1:14" s="11" customFormat="1" ht="9.75" customHeight="1">
      <c r="A63" s="49" t="s">
        <v>348</v>
      </c>
      <c r="B63" s="51" t="s">
        <v>393</v>
      </c>
      <c r="C63" s="51" t="s">
        <v>309</v>
      </c>
      <c r="D63" s="52" t="s">
        <v>124</v>
      </c>
      <c r="E63" s="160"/>
      <c r="F63" s="160"/>
      <c r="G63" s="160"/>
      <c r="H63" s="169">
        <v>2</v>
      </c>
      <c r="I63" s="101">
        <v>1</v>
      </c>
      <c r="J63" s="161"/>
      <c r="K63" s="211">
        <v>3</v>
      </c>
      <c r="L63" s="58" t="s">
        <v>99</v>
      </c>
      <c r="M63" s="57" t="s">
        <v>88</v>
      </c>
    </row>
    <row r="64" spans="1:14" ht="9.75" customHeight="1">
      <c r="A64" s="49"/>
      <c r="B64" s="152"/>
      <c r="C64" s="51"/>
      <c r="D64" s="52"/>
      <c r="E64" s="101"/>
      <c r="F64" s="101"/>
      <c r="G64" s="101"/>
      <c r="H64" s="101"/>
      <c r="I64" s="101"/>
      <c r="J64" s="102"/>
      <c r="K64" s="162"/>
      <c r="L64" s="58"/>
      <c r="M64" s="57"/>
    </row>
    <row r="65" spans="1:14" ht="9.75" customHeight="1">
      <c r="A65" s="49"/>
      <c r="B65" s="199" t="s">
        <v>140</v>
      </c>
      <c r="C65" s="51"/>
      <c r="D65" s="52"/>
      <c r="E65" s="319" t="s">
        <v>61</v>
      </c>
      <c r="F65" s="319"/>
      <c r="G65" s="319"/>
      <c r="H65" s="319"/>
      <c r="I65" s="319"/>
      <c r="J65" s="319"/>
      <c r="K65" s="162"/>
      <c r="L65" s="58"/>
      <c r="M65" s="57"/>
    </row>
    <row r="66" spans="1:14" ht="9.75" customHeight="1">
      <c r="A66" s="201" t="s">
        <v>334</v>
      </c>
      <c r="B66" s="200" t="s">
        <v>376</v>
      </c>
      <c r="C66" s="51"/>
      <c r="D66" s="52"/>
      <c r="E66" s="101"/>
      <c r="F66" s="101"/>
      <c r="G66" s="101"/>
      <c r="H66" s="101"/>
      <c r="I66" s="101"/>
      <c r="J66" s="102"/>
      <c r="K66" s="162"/>
      <c r="L66" s="58"/>
      <c r="M66" s="57"/>
    </row>
    <row r="67" spans="1:14" ht="9.75" customHeight="1">
      <c r="A67" s="49"/>
      <c r="B67" s="152"/>
      <c r="C67" s="51"/>
      <c r="D67" s="52"/>
      <c r="E67" s="101"/>
      <c r="F67" s="101"/>
      <c r="G67" s="101"/>
      <c r="H67" s="101"/>
      <c r="I67" s="101"/>
      <c r="J67" s="102"/>
      <c r="K67" s="162"/>
      <c r="L67" s="58"/>
      <c r="M67" s="57"/>
    </row>
    <row r="68" spans="1:14" ht="9.75" customHeight="1">
      <c r="A68" s="49"/>
      <c r="B68" s="199" t="s">
        <v>103</v>
      </c>
      <c r="C68" s="51"/>
      <c r="D68" s="52"/>
      <c r="E68" s="319" t="s">
        <v>77</v>
      </c>
      <c r="F68" s="319"/>
      <c r="G68" s="319"/>
      <c r="H68" s="319"/>
      <c r="I68" s="319"/>
      <c r="J68" s="319"/>
      <c r="K68" s="162"/>
      <c r="L68" s="58"/>
      <c r="M68" s="57"/>
    </row>
    <row r="69" spans="1:14" ht="9.75" customHeight="1">
      <c r="A69" s="201" t="s">
        <v>334</v>
      </c>
      <c r="B69" s="200" t="s">
        <v>197</v>
      </c>
      <c r="C69" s="51"/>
      <c r="D69" s="52"/>
      <c r="E69" s="101"/>
      <c r="F69" s="101"/>
      <c r="G69" s="101"/>
      <c r="H69" s="101"/>
      <c r="I69" s="101"/>
      <c r="J69" s="102"/>
      <c r="K69" s="162"/>
      <c r="L69" s="58"/>
      <c r="M69" s="57"/>
    </row>
    <row r="70" spans="1:14" ht="9.75" customHeight="1">
      <c r="A70" s="49"/>
      <c r="B70" s="152"/>
      <c r="C70" s="51"/>
      <c r="D70" s="52"/>
      <c r="E70" s="101"/>
      <c r="F70" s="101"/>
      <c r="G70" s="101"/>
      <c r="H70" s="101"/>
      <c r="I70" s="101"/>
      <c r="J70" s="102"/>
      <c r="K70" s="162"/>
      <c r="L70" s="58"/>
      <c r="M70" s="57"/>
    </row>
    <row r="71" spans="1:14" ht="9.75" customHeight="1">
      <c r="A71" s="49"/>
      <c r="B71" s="152"/>
      <c r="C71" s="51"/>
      <c r="D71" s="52"/>
      <c r="E71" s="101"/>
      <c r="F71" s="101"/>
      <c r="G71" s="101"/>
      <c r="H71" s="101"/>
      <c r="I71" s="101"/>
      <c r="J71" s="102"/>
      <c r="K71" s="162"/>
      <c r="L71" s="58"/>
      <c r="M71" s="57"/>
    </row>
    <row r="72" spans="1:14" s="11" customFormat="1" ht="9.75" customHeight="1">
      <c r="A72" s="171"/>
      <c r="B72" s="172"/>
      <c r="C72" s="172"/>
      <c r="D72" s="140"/>
      <c r="E72" s="173"/>
      <c r="F72" s="173"/>
      <c r="G72" s="173"/>
      <c r="H72" s="174"/>
      <c r="I72" s="173"/>
      <c r="J72" s="173"/>
      <c r="K72" s="140"/>
      <c r="L72" s="140"/>
      <c r="M72" s="140"/>
    </row>
    <row r="73" spans="1:14" s="48" customFormat="1" ht="9.75" customHeight="1">
      <c r="B73" s="48" t="s">
        <v>171</v>
      </c>
      <c r="C73" s="11"/>
      <c r="D73" s="72"/>
      <c r="E73" s="73"/>
      <c r="F73" s="197"/>
      <c r="G73" s="197"/>
      <c r="H73" s="197"/>
      <c r="I73" s="197"/>
      <c r="J73" s="197"/>
      <c r="K73" s="197"/>
      <c r="L73" s="197"/>
      <c r="M73" s="197"/>
      <c r="N73" s="76"/>
    </row>
    <row r="74" spans="1:14" s="11" customFormat="1" ht="9.75" customHeight="1">
      <c r="A74" s="48"/>
      <c r="B74" s="74" t="s">
        <v>179</v>
      </c>
      <c r="D74" s="72"/>
      <c r="E74" s="73"/>
      <c r="F74" s="197"/>
      <c r="G74" s="197"/>
      <c r="H74" s="197"/>
      <c r="I74" s="197"/>
      <c r="J74" s="197"/>
      <c r="K74" s="197"/>
      <c r="L74" s="197"/>
      <c r="M74" s="197"/>
    </row>
    <row r="75" spans="1:14" s="11" customFormat="1" ht="9.75" customHeight="1">
      <c r="A75" s="69"/>
      <c r="B75" s="11" t="s">
        <v>399</v>
      </c>
      <c r="D75" s="73"/>
      <c r="E75" s="130"/>
      <c r="F75" s="130"/>
      <c r="G75" s="130"/>
      <c r="H75" s="130"/>
      <c r="I75" s="130"/>
      <c r="J75" s="130"/>
      <c r="K75" s="130"/>
      <c r="L75" s="130"/>
      <c r="M75" s="130"/>
    </row>
    <row r="76" spans="1:14" s="11" customFormat="1" ht="9.75" customHeight="1">
      <c r="A76" s="69"/>
      <c r="D76" s="73"/>
      <c r="E76" s="130"/>
      <c r="F76" s="130"/>
      <c r="G76" s="130"/>
      <c r="H76" s="130"/>
      <c r="I76" s="130"/>
      <c r="J76" s="130"/>
      <c r="K76" s="130"/>
      <c r="L76" s="130"/>
      <c r="M76" s="130"/>
    </row>
    <row r="77" spans="1:14" s="11" customFormat="1" ht="9.75" customHeight="1">
      <c r="A77" s="69"/>
      <c r="D77" s="73"/>
      <c r="E77" s="130"/>
      <c r="F77" s="130"/>
      <c r="G77" s="130"/>
      <c r="H77" s="130"/>
      <c r="I77" s="130"/>
      <c r="J77" s="130"/>
      <c r="K77" s="130"/>
      <c r="L77" s="130"/>
      <c r="M77" s="130"/>
    </row>
    <row r="78" spans="1:14" s="11" customFormat="1" ht="9.75" customHeight="1">
      <c r="A78" s="69"/>
      <c r="D78" s="73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4" s="11" customFormat="1" ht="9.75" customHeight="1">
      <c r="A79" s="69"/>
      <c r="D79" s="73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1:14" s="11" customFormat="1" ht="9.75" customHeight="1">
      <c r="A80" s="69"/>
      <c r="D80" s="73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1:14" s="11" customFormat="1" ht="9.75" customHeight="1">
      <c r="A81" s="69"/>
      <c r="D81" s="73"/>
      <c r="E81" s="130"/>
      <c r="F81" s="130"/>
      <c r="G81" s="130"/>
      <c r="H81" s="130"/>
      <c r="I81" s="130"/>
      <c r="J81" s="130"/>
      <c r="K81" s="130"/>
      <c r="L81" s="130"/>
      <c r="M81" s="130"/>
    </row>
    <row r="82" spans="1:14" s="11" customFormat="1" ht="9.75" customHeight="1">
      <c r="A82" s="69"/>
      <c r="D82" s="73"/>
      <c r="E82" s="130"/>
      <c r="F82" s="130"/>
      <c r="G82" s="130"/>
      <c r="H82" s="130"/>
      <c r="I82" s="130"/>
      <c r="J82" s="130"/>
      <c r="K82" s="130"/>
      <c r="L82" s="130"/>
      <c r="M82" s="130"/>
    </row>
    <row r="83" spans="1:14" s="11" customFormat="1" ht="9.75" customHeight="1">
      <c r="A83" s="69"/>
      <c r="D83" s="73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1:14" s="11" customFormat="1" ht="9.75" customHeight="1">
      <c r="A84" s="69"/>
      <c r="D84" s="73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1:14" ht="9.75" customHeight="1">
      <c r="B85" s="11"/>
      <c r="C85" s="11"/>
      <c r="D85" s="73"/>
      <c r="E85" s="130"/>
      <c r="F85" s="130"/>
      <c r="G85" s="130"/>
      <c r="H85" s="130"/>
      <c r="I85" s="130"/>
      <c r="J85" s="130"/>
      <c r="K85" s="130"/>
      <c r="L85" s="130"/>
      <c r="M85" s="130"/>
      <c r="N85" s="48"/>
    </row>
    <row r="86" spans="1:14" s="48" customFormat="1" ht="9.75" customHeight="1">
      <c r="A86" s="69"/>
      <c r="C86" s="11"/>
      <c r="D86" s="73"/>
      <c r="E86" s="197"/>
      <c r="F86" s="11"/>
      <c r="G86" s="197"/>
      <c r="H86" s="197"/>
      <c r="I86" s="197"/>
    </row>
    <row r="87" spans="1:14" s="48" customFormat="1" ht="9.75" customHeight="1">
      <c r="A87" s="69"/>
      <c r="B87" s="11"/>
      <c r="C87" s="11"/>
      <c r="D87" s="73"/>
      <c r="E87" s="197"/>
      <c r="F87" s="11"/>
      <c r="G87" s="11"/>
      <c r="H87" s="197"/>
      <c r="I87" s="197"/>
    </row>
    <row r="88" spans="1:14" s="48" customFormat="1" ht="10.35" customHeight="1">
      <c r="A88" s="69"/>
      <c r="B88" s="11"/>
      <c r="C88" s="11"/>
      <c r="D88" s="73"/>
      <c r="E88" s="197"/>
      <c r="F88" s="72"/>
      <c r="G88" s="72"/>
      <c r="H88" s="197"/>
      <c r="I88" s="197"/>
    </row>
    <row r="89" spans="1:14" s="48" customFormat="1" ht="10.35" customHeight="1">
      <c r="A89" s="69"/>
      <c r="B89" s="11"/>
      <c r="C89" s="11"/>
      <c r="D89" s="73"/>
      <c r="E89" s="197"/>
      <c r="F89" s="72"/>
      <c r="G89" s="72"/>
      <c r="H89" s="197"/>
      <c r="I89" s="197"/>
    </row>
    <row r="90" spans="1:14" s="48" customFormat="1" ht="10.35" customHeight="1">
      <c r="A90" s="69"/>
      <c r="B90" s="11"/>
      <c r="C90" s="11"/>
      <c r="D90" s="73"/>
      <c r="E90" s="197"/>
      <c r="F90" s="197"/>
      <c r="G90" s="197"/>
      <c r="H90" s="197"/>
      <c r="I90" s="197"/>
    </row>
    <row r="91" spans="1:14" s="48" customFormat="1" ht="10.35" customHeight="1">
      <c r="A91" s="69"/>
      <c r="B91" s="11"/>
      <c r="C91" s="11"/>
      <c r="D91" s="73"/>
      <c r="E91" s="197"/>
      <c r="F91" s="197"/>
      <c r="G91" s="197"/>
      <c r="H91" s="197"/>
      <c r="I91" s="197"/>
    </row>
    <row r="92" spans="1:14" s="48" customFormat="1" ht="10.35" customHeight="1">
      <c r="A92" s="69"/>
      <c r="B92" s="11"/>
      <c r="C92" s="11"/>
      <c r="D92" s="73"/>
      <c r="E92" s="197"/>
      <c r="F92" s="197"/>
      <c r="G92" s="197"/>
      <c r="H92" s="197"/>
      <c r="I92" s="197"/>
    </row>
    <row r="93" spans="1:14">
      <c r="B93" s="11"/>
      <c r="C93" s="11"/>
      <c r="D93" s="73"/>
      <c r="E93" s="197"/>
      <c r="F93" s="197"/>
      <c r="G93" s="197"/>
      <c r="H93" s="197"/>
      <c r="I93" s="197"/>
      <c r="J93" s="48"/>
      <c r="K93" s="48"/>
      <c r="L93" s="48"/>
      <c r="M93" s="48"/>
    </row>
    <row r="94" spans="1:14">
      <c r="B94" s="11"/>
      <c r="C94" s="11"/>
      <c r="D94" s="73"/>
      <c r="E94" s="197"/>
      <c r="F94" s="197"/>
      <c r="G94" s="197"/>
      <c r="H94" s="197"/>
      <c r="I94" s="197"/>
      <c r="J94" s="48"/>
      <c r="K94" s="48"/>
      <c r="L94" s="48"/>
      <c r="M94" s="48"/>
    </row>
    <row r="95" spans="1:14">
      <c r="B95" s="11"/>
      <c r="C95" s="11"/>
      <c r="D95" s="73"/>
      <c r="E95" s="197"/>
      <c r="F95" s="197"/>
      <c r="G95" s="197"/>
      <c r="H95" s="197"/>
      <c r="I95" s="197"/>
      <c r="J95" s="48"/>
      <c r="K95" s="48"/>
      <c r="L95" s="48"/>
      <c r="M95" s="48"/>
    </row>
  </sheetData>
  <sortState xmlns:xlrd2="http://schemas.microsoft.com/office/spreadsheetml/2017/richdata2" ref="A12:N63">
    <sortCondition ref="B12:B63"/>
  </sortState>
  <customSheetViews>
    <customSheetView guid="{F3EF2A98-97DB-4D2B-8741-0425E1B3E3E6}" scale="160" showPageBreaks="1" showGridLines="0" zeroValues="0" fitToPage="1" printArea="1" view="pageBreakPreview" topLeftCell="A16">
      <selection activeCell="B26" sqref="B26"/>
      <pageMargins left="0.39370078740157483" right="0.39370078740157483" top="0.59055118110236227" bottom="0.39370078740157483" header="0.51181102362204722" footer="0.51181102362204722"/>
      <printOptions horizontalCentered="1"/>
      <pageSetup paperSize="9" scale="79" orientation="portrait" copies="3" r:id="rId1"/>
      <headerFooter alignWithMargins="0"/>
    </customSheetView>
    <customSheetView guid="{407C8FE1-4255-4F4B-B6C5-C9C141421CFE}" scale="160" showPageBreaks="1" showGridLines="0" zeroValues="0" fitToPage="1" printArea="1" view="pageBreakPreview" topLeftCell="A13">
      <selection activeCell="B14" sqref="B14"/>
      <pageMargins left="0.39370078740157483" right="0.39370078740157483" top="0.59055118110236227" bottom="0.39370078740157483" header="0.51181102362204722" footer="0.51181102362204722"/>
      <printOptions horizontalCentered="1"/>
      <pageSetup paperSize="9" scale="65" orientation="portrait" copies="3" r:id="rId2"/>
      <headerFooter alignWithMargins="0"/>
    </customSheetView>
    <customSheetView guid="{A5DAC2EA-DBDD-4981-BEEA-76D630F66C00}" scale="183" showPageBreaks="1" showGridLines="0" zeroValues="0" fitToPage="1" printArea="1" view="pageBreakPreview">
      <selection activeCell="D46" sqref="D46"/>
      <pageMargins left="0.39370078740157483" right="0.39370078740157483" top="0.59055118110236227" bottom="0.39370078740157483" header="0.51181102362204722" footer="0.51181102362204722"/>
      <printOptions horizontalCentered="1"/>
      <pageSetup paperSize="9" scale="77" orientation="portrait" copies="3" r:id="rId3"/>
      <headerFooter alignWithMargins="0"/>
    </customSheetView>
    <customSheetView guid="{17B4AB2A-7A10-4C3D-B7D7-59A4EF59B1E5}" scale="183" showPageBreaks="1" showGridLines="0" zeroValues="0" fitToPage="1" printArea="1" view="pageBreakPreview" topLeftCell="A10">
      <selection activeCell="B35" sqref="B35"/>
      <pageMargins left="0.39370078740157483" right="0.39370078740157483" top="0.59055118110236227" bottom="0.39370078740157483" header="0.51181102362204722" footer="0.51181102362204722"/>
      <printOptions horizontalCentered="1"/>
      <pageSetup paperSize="9" scale="77" orientation="portrait" copies="3" r:id="rId4"/>
      <headerFooter alignWithMargins="0"/>
    </customSheetView>
    <customSheetView guid="{A369575F-F536-4221-A1E7-D58705CACFCF}" showPageBreaks="1" showGridLines="0" zeroValues="0" fitToPage="1" printArea="1" view="pageBreakPreview">
      <selection activeCell="P22" sqref="P22"/>
      <pageMargins left="0.25" right="0.25" top="0.75" bottom="0.75" header="0.3" footer="0.3"/>
      <printOptions horizontalCentered="1"/>
      <pageSetup paperSize="9" scale="82" orientation="portrait" copies="3" r:id="rId5"/>
      <headerFooter alignWithMargins="0"/>
    </customSheetView>
    <customSheetView guid="{50CD7ADD-9F55-4346-895A-73CDA04A28D6}" scale="145" showPageBreaks="1" showGridLines="0" zeroValues="0" fitToPage="1" printArea="1" view="pageBreakPreview">
      <selection activeCell="B21" sqref="B21"/>
      <pageMargins left="0.25" right="0.25" top="0.75" bottom="0.75" header="0.3" footer="0.3"/>
      <printOptions horizontalCentered="1"/>
      <pageSetup paperSize="9" scale="82" orientation="portrait" copies="3" r:id="rId6"/>
      <headerFooter alignWithMargins="0"/>
    </customSheetView>
    <customSheetView guid="{FD53F17C-E62D-1845-B47C-2A70ADA52302}" scale="183" showPageBreaks="1" showGridLines="0" zeroValues="0" fitToPage="1" printArea="1" topLeftCell="A37">
      <selection activeCell="F5" sqref="F5"/>
      <pageMargins left="0.39370078740157483" right="0.39370078740157483" top="0.59055118110236227" bottom="0.39370078740157483" header="0.51181102362204722" footer="0.51181102362204722"/>
      <printOptions horizontalCentered="1"/>
      <pageSetup paperSize="9" scale="66" orientation="portrait" copies="3" r:id="rId7"/>
      <headerFooter alignWithMargins="0"/>
    </customSheetView>
  </customSheetViews>
  <mergeCells count="6">
    <mergeCell ref="E65:J65"/>
    <mergeCell ref="E68:J68"/>
    <mergeCell ref="E9:J9"/>
    <mergeCell ref="E5:J5"/>
    <mergeCell ref="E11:J11"/>
    <mergeCell ref="E10:J10"/>
  </mergeCells>
  <phoneticPr fontId="5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1" orientation="portrait" copies="3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4"/>
  <sheetViews>
    <sheetView showGridLines="0" view="pageBreakPreview" topLeftCell="A4" zoomScale="120" zoomScaleNormal="211" zoomScaleSheetLayoutView="120" zoomScalePageLayoutView="211" workbookViewId="0">
      <selection activeCell="B28" sqref="B28"/>
    </sheetView>
  </sheetViews>
  <sheetFormatPr baseColWidth="10" defaultColWidth="10.85546875" defaultRowHeight="9"/>
  <cols>
    <col min="1" max="1" width="8.28515625" style="69" customWidth="1"/>
    <col min="2" max="2" width="36.28515625" style="74" customWidth="1"/>
    <col min="3" max="3" width="34.42578125" style="74" customWidth="1"/>
    <col min="4" max="4" width="8.7109375" style="74" customWidth="1"/>
    <col min="5" max="9" width="3.140625" style="74" customWidth="1"/>
    <col min="10" max="13" width="3.140625" style="11" customWidth="1"/>
    <col min="14" max="14" width="6.42578125" style="11" bestFit="1" customWidth="1"/>
    <col min="15" max="15" width="4.7109375" style="11" customWidth="1"/>
    <col min="16" max="16" width="8.85546875" style="11" bestFit="1" customWidth="1"/>
    <col min="17" max="17" width="8.7109375" style="11" customWidth="1"/>
    <col min="18" max="16384" width="10.85546875" style="74"/>
  </cols>
  <sheetData>
    <row r="1" spans="1:17" s="221" customFormat="1" ht="15.75">
      <c r="A1" s="9" t="s">
        <v>308</v>
      </c>
      <c r="B1" s="142" t="s">
        <v>358</v>
      </c>
      <c r="D1" s="222"/>
      <c r="F1" s="223"/>
      <c r="G1" s="223"/>
      <c r="H1" s="223"/>
      <c r="J1" s="223"/>
      <c r="K1" s="223"/>
      <c r="L1" s="223"/>
      <c r="M1" s="223"/>
      <c r="N1" s="223"/>
      <c r="O1" s="223"/>
      <c r="P1" s="223"/>
      <c r="Q1" s="8" t="s">
        <v>190</v>
      </c>
    </row>
    <row r="2" spans="1:17" s="11" customFormat="1" ht="9.75" customHeight="1">
      <c r="A2" s="9"/>
      <c r="B2" s="48"/>
      <c r="D2" s="73"/>
      <c r="F2" s="48"/>
      <c r="G2" s="48"/>
      <c r="H2" s="48"/>
      <c r="J2" s="48"/>
      <c r="K2" s="48"/>
      <c r="L2" s="48"/>
      <c r="M2" s="48"/>
      <c r="N2" s="48"/>
      <c r="O2" s="48"/>
      <c r="P2" s="48"/>
      <c r="Q2" s="48"/>
    </row>
    <row r="3" spans="1:17" s="11" customFormat="1" ht="9.75" customHeight="1">
      <c r="A3" s="9"/>
      <c r="B3" s="48"/>
      <c r="D3" s="73"/>
      <c r="F3" s="48"/>
      <c r="G3" s="48"/>
      <c r="H3" s="48"/>
      <c r="J3" s="48"/>
      <c r="K3" s="48"/>
      <c r="L3" s="48"/>
      <c r="M3" s="48"/>
      <c r="N3" s="48"/>
      <c r="O3" s="48"/>
      <c r="P3" s="48"/>
      <c r="Q3" s="48"/>
    </row>
    <row r="4" spans="1:17" s="11" customFormat="1" ht="9.75" customHeight="1">
      <c r="A4" s="9"/>
      <c r="B4" s="48"/>
      <c r="D4" s="73"/>
      <c r="E4" s="76"/>
      <c r="F4" s="13"/>
      <c r="G4" s="13"/>
      <c r="H4" s="13"/>
      <c r="I4" s="13"/>
      <c r="J4" s="13"/>
      <c r="K4" s="197"/>
      <c r="L4" s="197"/>
      <c r="M4" s="197"/>
      <c r="N4" s="13"/>
      <c r="O4" s="13"/>
      <c r="P4" s="13"/>
      <c r="Q4" s="13"/>
    </row>
    <row r="5" spans="1:17" ht="9.75" customHeight="1">
      <c r="A5" s="15" t="s">
        <v>8</v>
      </c>
      <c r="B5" s="80" t="s">
        <v>95</v>
      </c>
      <c r="C5" s="146" t="s">
        <v>114</v>
      </c>
      <c r="D5" s="67" t="s">
        <v>105</v>
      </c>
      <c r="E5" s="326" t="s">
        <v>128</v>
      </c>
      <c r="F5" s="327"/>
      <c r="G5" s="327"/>
      <c r="H5" s="327"/>
      <c r="I5" s="327"/>
      <c r="J5" s="327"/>
      <c r="K5" s="327"/>
      <c r="L5" s="327"/>
      <c r="M5" s="327"/>
      <c r="N5" s="209" t="s">
        <v>85</v>
      </c>
      <c r="O5" s="20" t="s">
        <v>320</v>
      </c>
      <c r="P5" s="65" t="s">
        <v>87</v>
      </c>
      <c r="Q5" s="21" t="s">
        <v>98</v>
      </c>
    </row>
    <row r="6" spans="1:17" ht="9.75" customHeight="1">
      <c r="A6" s="23"/>
      <c r="B6" s="82"/>
      <c r="C6" s="148" t="s">
        <v>115</v>
      </c>
      <c r="D6" s="84"/>
      <c r="E6" s="31"/>
      <c r="F6" s="197" t="s">
        <v>161</v>
      </c>
      <c r="G6" s="85"/>
      <c r="H6" s="197"/>
      <c r="I6" s="197" t="s">
        <v>360</v>
      </c>
      <c r="J6" s="85"/>
      <c r="K6" s="33"/>
      <c r="L6" s="197" t="s">
        <v>290</v>
      </c>
      <c r="M6" s="85"/>
      <c r="N6" s="31"/>
      <c r="O6" s="32" t="s">
        <v>321</v>
      </c>
      <c r="P6" s="85" t="s">
        <v>118</v>
      </c>
      <c r="Q6" s="33" t="s">
        <v>176</v>
      </c>
    </row>
    <row r="7" spans="1:17" ht="9.75" customHeight="1">
      <c r="A7" s="34"/>
      <c r="B7" s="82"/>
      <c r="C7" s="148" t="s">
        <v>117</v>
      </c>
      <c r="D7" s="84"/>
      <c r="E7" s="90" t="s">
        <v>106</v>
      </c>
      <c r="F7" s="46" t="s">
        <v>107</v>
      </c>
      <c r="G7" s="46" t="s">
        <v>108</v>
      </c>
      <c r="H7" s="95" t="s">
        <v>106</v>
      </c>
      <c r="I7" s="46" t="s">
        <v>107</v>
      </c>
      <c r="J7" s="95" t="s">
        <v>108</v>
      </c>
      <c r="K7" s="46" t="s">
        <v>106</v>
      </c>
      <c r="L7" s="46" t="s">
        <v>107</v>
      </c>
      <c r="M7" s="46" t="s">
        <v>108</v>
      </c>
      <c r="N7" s="31"/>
      <c r="O7" s="32"/>
      <c r="P7" s="85" t="s">
        <v>177</v>
      </c>
      <c r="Q7" s="33"/>
    </row>
    <row r="8" spans="1:17" ht="9.75" customHeight="1">
      <c r="A8" s="49"/>
      <c r="B8" s="228"/>
      <c r="C8" s="51"/>
      <c r="D8" s="52"/>
      <c r="E8" s="53"/>
      <c r="F8" s="53"/>
      <c r="G8" s="53"/>
      <c r="H8" s="53"/>
      <c r="I8" s="53"/>
      <c r="J8" s="53"/>
      <c r="K8" s="53"/>
      <c r="L8" s="53"/>
      <c r="M8" s="53"/>
      <c r="N8" s="151"/>
      <c r="O8" s="58"/>
      <c r="P8" s="114"/>
      <c r="Q8" s="100"/>
    </row>
    <row r="9" spans="1:17" ht="9.75" customHeight="1">
      <c r="A9" s="49"/>
      <c r="B9" s="50" t="s">
        <v>327</v>
      </c>
      <c r="C9" s="230"/>
      <c r="D9" s="219"/>
      <c r="E9" s="231"/>
      <c r="F9" s="232"/>
      <c r="G9" s="232"/>
      <c r="H9" s="233"/>
      <c r="I9" s="232"/>
      <c r="J9" s="233"/>
      <c r="K9" s="232"/>
      <c r="L9" s="232"/>
      <c r="M9" s="232"/>
      <c r="N9" s="205">
        <f>SUM(N10:N19)</f>
        <v>22</v>
      </c>
      <c r="O9" s="235"/>
      <c r="P9" s="207"/>
      <c r="Q9" s="208"/>
    </row>
    <row r="10" spans="1:17" ht="9.75" customHeight="1">
      <c r="A10" s="49" t="s">
        <v>29</v>
      </c>
      <c r="B10" s="228" t="s">
        <v>328</v>
      </c>
      <c r="C10" s="51" t="s">
        <v>96</v>
      </c>
      <c r="D10" s="52" t="s">
        <v>124</v>
      </c>
      <c r="E10" s="53" t="s">
        <v>116</v>
      </c>
      <c r="F10" s="53" t="s">
        <v>116</v>
      </c>
      <c r="G10" s="53">
        <v>8</v>
      </c>
      <c r="H10" s="53"/>
      <c r="I10" s="53" t="s">
        <v>116</v>
      </c>
      <c r="J10" s="53"/>
      <c r="K10" s="53" t="s">
        <v>116</v>
      </c>
      <c r="L10" s="53" t="s">
        <v>116</v>
      </c>
      <c r="M10" s="53"/>
      <c r="N10" s="211">
        <v>8</v>
      </c>
      <c r="O10" s="58"/>
      <c r="P10" s="186" t="s">
        <v>134</v>
      </c>
      <c r="Q10" s="57" t="s">
        <v>213</v>
      </c>
    </row>
    <row r="11" spans="1:17" ht="9.75" customHeight="1">
      <c r="A11" s="49" t="s">
        <v>30</v>
      </c>
      <c r="B11" s="228" t="s">
        <v>329</v>
      </c>
      <c r="C11" s="51" t="s">
        <v>96</v>
      </c>
      <c r="D11" s="52" t="s">
        <v>124</v>
      </c>
      <c r="E11" s="53"/>
      <c r="F11" s="53"/>
      <c r="G11" s="53"/>
      <c r="H11" s="53"/>
      <c r="I11" s="53"/>
      <c r="J11" s="53">
        <v>8</v>
      </c>
      <c r="K11" s="53"/>
      <c r="L11" s="53"/>
      <c r="M11" s="53"/>
      <c r="N11" s="211">
        <v>8</v>
      </c>
      <c r="O11" s="58"/>
      <c r="P11" s="186" t="s">
        <v>132</v>
      </c>
      <c r="Q11" s="57" t="s">
        <v>213</v>
      </c>
    </row>
    <row r="12" spans="1:17">
      <c r="A12" s="49"/>
      <c r="B12" s="237" t="s">
        <v>296</v>
      </c>
      <c r="C12" s="193" t="s">
        <v>300</v>
      </c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211"/>
      <c r="O12" s="58"/>
      <c r="P12" s="186"/>
      <c r="Q12" s="100"/>
    </row>
    <row r="13" spans="1:17" ht="18">
      <c r="A13" s="49"/>
      <c r="B13" s="238" t="str">
        <f>"- Astrophysics, particles, high energy physics"</f>
        <v>- Astrophysics, particles, high energy physics</v>
      </c>
      <c r="C13" s="239" t="s">
        <v>330</v>
      </c>
      <c r="D13" s="52" t="s">
        <v>124</v>
      </c>
      <c r="E13" s="101"/>
      <c r="F13" s="101"/>
      <c r="G13" s="101"/>
      <c r="H13" s="101"/>
      <c r="I13" s="101"/>
      <c r="J13" s="101"/>
      <c r="K13" s="101"/>
      <c r="L13" s="101"/>
      <c r="M13" s="101"/>
      <c r="N13" s="211"/>
      <c r="O13" s="117"/>
      <c r="P13" s="186"/>
      <c r="Q13" s="100"/>
    </row>
    <row r="14" spans="1:17" ht="27">
      <c r="A14" s="49"/>
      <c r="B14" s="240" t="str">
        <f>"- Condensed matter physics"</f>
        <v>- Condensed matter physics</v>
      </c>
      <c r="C14" s="239" t="s">
        <v>357</v>
      </c>
      <c r="D14" s="52" t="s">
        <v>124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51"/>
      <c r="O14" s="117"/>
      <c r="P14" s="114"/>
      <c r="Q14" s="100"/>
    </row>
    <row r="15" spans="1:17" ht="18">
      <c r="A15" s="49"/>
      <c r="B15" s="240" t="str">
        <f>"- Physics of biological and complex systems"</f>
        <v>- Physics of biological and complex systems</v>
      </c>
      <c r="C15" s="239" t="s">
        <v>331</v>
      </c>
      <c r="D15" s="52" t="s">
        <v>124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51"/>
      <c r="O15" s="117"/>
      <c r="P15" s="114"/>
      <c r="Q15" s="100"/>
    </row>
    <row r="16" spans="1:17">
      <c r="A16" s="49"/>
      <c r="B16" s="240" t="str">
        <f>"- Plasma physics and energy"</f>
        <v>- Plasma physics and energy</v>
      </c>
      <c r="C16" s="241" t="s">
        <v>332</v>
      </c>
      <c r="D16" s="52" t="s">
        <v>124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51"/>
      <c r="O16" s="117"/>
      <c r="P16" s="114"/>
      <c r="Q16" s="100"/>
    </row>
    <row r="17" spans="1:17" ht="18">
      <c r="A17" s="49"/>
      <c r="B17" s="240" t="str">
        <f>"- Quantum science and technology"</f>
        <v>- Quantum science and technology</v>
      </c>
      <c r="C17" s="239" t="s">
        <v>333</v>
      </c>
      <c r="D17" s="52" t="s">
        <v>124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51"/>
      <c r="O17" s="117"/>
      <c r="P17" s="114"/>
      <c r="Q17" s="100"/>
    </row>
    <row r="18" spans="1:17" ht="9.75" customHeight="1">
      <c r="A18" s="49" t="s">
        <v>9</v>
      </c>
      <c r="B18" s="242" t="s">
        <v>136</v>
      </c>
      <c r="C18" s="51" t="s">
        <v>96</v>
      </c>
      <c r="D18" s="60" t="s">
        <v>170</v>
      </c>
      <c r="E18" s="47">
        <v>2</v>
      </c>
      <c r="F18" s="53"/>
      <c r="G18" s="53">
        <v>1</v>
      </c>
      <c r="H18" s="207"/>
      <c r="I18" s="53"/>
      <c r="J18" s="207"/>
      <c r="K18" s="53"/>
      <c r="L18" s="53"/>
      <c r="M18" s="53"/>
      <c r="N18" s="211">
        <v>3</v>
      </c>
      <c r="O18" s="58"/>
      <c r="P18" s="186" t="s">
        <v>134</v>
      </c>
      <c r="Q18" s="100"/>
    </row>
    <row r="19" spans="1:17" ht="9.75" customHeight="1">
      <c r="A19" s="49" t="s">
        <v>9</v>
      </c>
      <c r="B19" s="242" t="s">
        <v>137</v>
      </c>
      <c r="C19" s="51" t="s">
        <v>96</v>
      </c>
      <c r="D19" s="60" t="s">
        <v>170</v>
      </c>
      <c r="E19" s="47"/>
      <c r="F19" s="53"/>
      <c r="G19" s="53"/>
      <c r="H19" s="207"/>
      <c r="I19" s="53"/>
      <c r="J19" s="207">
        <v>3</v>
      </c>
      <c r="K19" s="53"/>
      <c r="L19" s="53"/>
      <c r="M19" s="53"/>
      <c r="N19" s="211">
        <v>3</v>
      </c>
      <c r="O19" s="58"/>
      <c r="P19" s="186" t="s">
        <v>132</v>
      </c>
      <c r="Q19" s="57" t="s">
        <v>213</v>
      </c>
    </row>
    <row r="20" spans="1:17" ht="9.75" customHeight="1">
      <c r="A20" s="49"/>
      <c r="B20" s="228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211"/>
      <c r="O20" s="58"/>
      <c r="P20" s="186"/>
      <c r="Q20" s="100"/>
    </row>
    <row r="21" spans="1:17" ht="9.75" customHeight="1">
      <c r="A21" s="49"/>
      <c r="B21" s="228"/>
      <c r="C21" s="51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151"/>
      <c r="O21" s="58"/>
      <c r="P21" s="114"/>
      <c r="Q21" s="100"/>
    </row>
    <row r="22" spans="1:17" ht="9.75" customHeight="1">
      <c r="A22" s="49"/>
      <c r="B22" s="244" t="s">
        <v>336</v>
      </c>
      <c r="C22" s="99"/>
      <c r="D22" s="89"/>
      <c r="E22" s="117"/>
      <c r="F22" s="101"/>
      <c r="G22" s="101"/>
      <c r="H22" s="114"/>
      <c r="I22" s="101"/>
      <c r="J22" s="114"/>
      <c r="K22" s="101"/>
      <c r="L22" s="101"/>
      <c r="M22" s="101"/>
      <c r="N22" s="205">
        <v>38</v>
      </c>
      <c r="O22" s="58"/>
      <c r="P22" s="114"/>
      <c r="Q22" s="100"/>
    </row>
    <row r="23" spans="1:17" ht="9.75" customHeight="1">
      <c r="A23" s="201" t="s">
        <v>334</v>
      </c>
      <c r="B23" s="247" t="s">
        <v>335</v>
      </c>
      <c r="C23" s="99"/>
      <c r="D23" s="89"/>
      <c r="E23" s="114"/>
      <c r="F23" s="101"/>
      <c r="G23" s="101"/>
      <c r="H23" s="114"/>
      <c r="I23" s="101"/>
      <c r="J23" s="114"/>
      <c r="K23" s="101"/>
      <c r="L23" s="101"/>
      <c r="M23" s="101"/>
      <c r="N23" s="151"/>
      <c r="O23" s="58"/>
      <c r="P23" s="114"/>
      <c r="Q23" s="100"/>
    </row>
    <row r="24" spans="1:17" ht="9.75" customHeight="1">
      <c r="A24" s="49"/>
      <c r="B24" s="244"/>
      <c r="C24" s="99"/>
      <c r="D24" s="89"/>
      <c r="E24" s="114"/>
      <c r="F24" s="101"/>
      <c r="G24" s="101"/>
      <c r="H24" s="114"/>
      <c r="I24" s="101"/>
      <c r="J24" s="114"/>
      <c r="K24" s="101"/>
      <c r="L24" s="101"/>
      <c r="M24" s="101"/>
      <c r="N24" s="198"/>
      <c r="O24" s="114"/>
      <c r="P24" s="114"/>
      <c r="Q24" s="100"/>
    </row>
    <row r="25" spans="1:17" ht="9.75" customHeight="1">
      <c r="A25" s="49"/>
      <c r="B25" s="244"/>
      <c r="C25" s="99"/>
      <c r="D25" s="89"/>
      <c r="E25" s="114"/>
      <c r="F25" s="101"/>
      <c r="G25" s="101"/>
      <c r="H25" s="114"/>
      <c r="I25" s="101"/>
      <c r="J25" s="114"/>
      <c r="K25" s="101"/>
      <c r="L25" s="101"/>
      <c r="M25" s="101"/>
      <c r="N25" s="198"/>
      <c r="O25" s="114"/>
      <c r="P25" s="114"/>
      <c r="Q25" s="100"/>
    </row>
    <row r="26" spans="1:17" ht="9.75" customHeight="1">
      <c r="A26" s="49"/>
      <c r="B26" s="244" t="s">
        <v>379</v>
      </c>
      <c r="C26" s="99"/>
      <c r="D26" s="89"/>
      <c r="E26" s="114"/>
      <c r="F26" s="101"/>
      <c r="G26" s="101"/>
      <c r="H26" s="114"/>
      <c r="I26" s="101"/>
      <c r="J26" s="114"/>
      <c r="K26" s="101"/>
      <c r="L26" s="101"/>
      <c r="M26" s="101"/>
      <c r="N26" s="198">
        <v>30</v>
      </c>
      <c r="O26" s="114"/>
      <c r="P26" s="114"/>
      <c r="Q26" s="100"/>
    </row>
    <row r="27" spans="1:17" ht="9.75" customHeight="1">
      <c r="A27" s="201" t="s">
        <v>334</v>
      </c>
      <c r="B27" s="292" t="s">
        <v>381</v>
      </c>
      <c r="C27" s="99"/>
      <c r="D27" s="89"/>
      <c r="E27" s="114"/>
      <c r="F27" s="101"/>
      <c r="G27" s="101"/>
      <c r="H27" s="114"/>
      <c r="I27" s="101"/>
      <c r="J27" s="114"/>
      <c r="K27" s="293"/>
      <c r="L27" s="253"/>
      <c r="M27" s="253"/>
      <c r="N27" s="236">
        <v>30</v>
      </c>
      <c r="O27" s="114"/>
      <c r="P27" s="114"/>
      <c r="Q27" s="100"/>
    </row>
    <row r="28" spans="1:17" ht="9.75" customHeight="1">
      <c r="A28" s="49" t="s">
        <v>139</v>
      </c>
      <c r="B28" s="294" t="s">
        <v>362</v>
      </c>
      <c r="C28" s="133" t="s">
        <v>218</v>
      </c>
      <c r="D28" s="89" t="s">
        <v>178</v>
      </c>
      <c r="E28" s="101"/>
      <c r="F28" s="101"/>
      <c r="G28" s="101"/>
      <c r="H28" s="101"/>
      <c r="I28" s="101"/>
      <c r="J28" s="101"/>
      <c r="K28" s="293" t="s">
        <v>292</v>
      </c>
      <c r="L28" s="253"/>
      <c r="M28" s="253"/>
      <c r="N28" s="211">
        <v>30</v>
      </c>
      <c r="O28" s="117"/>
      <c r="P28" s="114"/>
      <c r="Q28" s="100"/>
    </row>
    <row r="29" spans="1:17" ht="9.75" customHeight="1">
      <c r="A29" s="49"/>
      <c r="B29" s="261" t="s">
        <v>291</v>
      </c>
      <c r="C29" s="133"/>
      <c r="D29" s="89"/>
      <c r="E29" s="101"/>
      <c r="F29" s="101"/>
      <c r="G29" s="101"/>
      <c r="H29" s="101"/>
      <c r="I29" s="101"/>
      <c r="J29" s="101"/>
      <c r="K29" s="101"/>
      <c r="L29" s="101"/>
      <c r="M29" s="101"/>
      <c r="N29" s="211">
        <v>30</v>
      </c>
      <c r="O29" s="117"/>
      <c r="P29" s="114"/>
      <c r="Q29" s="100"/>
    </row>
    <row r="30" spans="1:17" ht="9.75" customHeight="1">
      <c r="A30" s="49"/>
      <c r="B30" s="202"/>
      <c r="C30" s="133"/>
      <c r="D30" s="89"/>
      <c r="E30" s="101"/>
      <c r="F30" s="101"/>
      <c r="G30" s="101"/>
      <c r="H30" s="101"/>
      <c r="I30" s="101"/>
      <c r="J30" s="101"/>
      <c r="K30" s="101"/>
      <c r="L30" s="101"/>
      <c r="M30" s="101"/>
      <c r="N30" s="211"/>
      <c r="O30" s="117"/>
      <c r="P30" s="114"/>
      <c r="Q30" s="100"/>
    </row>
    <row r="31" spans="1:17" ht="9.75" customHeight="1">
      <c r="A31" s="49"/>
      <c r="B31" s="128" t="s">
        <v>7</v>
      </c>
      <c r="C31" s="107"/>
      <c r="D31" s="52"/>
      <c r="E31" s="107"/>
      <c r="F31" s="107"/>
      <c r="G31" s="107"/>
      <c r="H31" s="107"/>
      <c r="I31" s="107"/>
      <c r="J31" s="107"/>
      <c r="K31" s="107"/>
      <c r="L31" s="107"/>
      <c r="M31" s="107"/>
      <c r="N31" s="205">
        <v>90</v>
      </c>
      <c r="O31" s="295"/>
      <c r="P31" s="114"/>
      <c r="Q31" s="100"/>
    </row>
    <row r="32" spans="1:17" ht="9.75" customHeight="1">
      <c r="A32" s="49"/>
      <c r="B32" s="228"/>
      <c r="C32" s="51"/>
      <c r="D32" s="52"/>
      <c r="E32" s="107"/>
      <c r="F32" s="107"/>
      <c r="G32" s="107"/>
      <c r="H32" s="107"/>
      <c r="I32" s="107"/>
      <c r="J32" s="107"/>
      <c r="K32" s="107"/>
      <c r="L32" s="107"/>
      <c r="M32" s="107"/>
      <c r="N32" s="211"/>
      <c r="O32" s="58"/>
      <c r="P32" s="114"/>
      <c r="Q32" s="100"/>
    </row>
    <row r="33" spans="1:17" s="11" customFormat="1" ht="9.75" customHeight="1">
      <c r="A33" s="69"/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s="48" customFormat="1" ht="9.75" customHeight="1">
      <c r="B34" s="48" t="s">
        <v>404</v>
      </c>
      <c r="C34" s="11"/>
      <c r="D34" s="72"/>
      <c r="E34" s="73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s="48" customFormat="1" ht="9.75" customHeight="1">
      <c r="B35" s="74" t="s">
        <v>405</v>
      </c>
      <c r="C35" s="11"/>
      <c r="D35" s="72"/>
      <c r="E35" s="73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s="11" customFormat="1" ht="9.75" customHeight="1">
      <c r="A36" s="69"/>
      <c r="B36" s="11" t="s">
        <v>406</v>
      </c>
      <c r="D36" s="73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11" customFormat="1" ht="9.75" customHeight="1">
      <c r="A37" s="69"/>
      <c r="D37" s="73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48" customFormat="1" ht="9.75" customHeight="1">
      <c r="A38" s="175"/>
      <c r="B38" s="76" t="s">
        <v>359</v>
      </c>
      <c r="C38" s="274"/>
      <c r="D38" s="274"/>
      <c r="E38" s="296"/>
      <c r="F38" s="296"/>
      <c r="G38" s="296"/>
      <c r="H38" s="296"/>
      <c r="I38" s="296"/>
      <c r="J38" s="296"/>
      <c r="K38" s="130"/>
      <c r="L38" s="130"/>
      <c r="M38" s="130"/>
      <c r="N38" s="296"/>
      <c r="O38" s="130"/>
      <c r="P38" s="296"/>
      <c r="Q38" s="296"/>
    </row>
    <row r="39" spans="1:17" s="48" customFormat="1" ht="9.75" customHeight="1">
      <c r="A39" s="175"/>
      <c r="B39" s="297" t="s">
        <v>407</v>
      </c>
      <c r="C39" s="274"/>
      <c r="D39" s="274"/>
      <c r="E39" s="296"/>
      <c r="F39" s="296"/>
      <c r="G39" s="296"/>
      <c r="H39" s="296"/>
      <c r="I39" s="296"/>
      <c r="J39" s="296"/>
      <c r="K39" s="130"/>
      <c r="L39" s="130"/>
      <c r="M39" s="130"/>
      <c r="N39" s="296"/>
      <c r="O39" s="130"/>
      <c r="P39" s="296"/>
      <c r="Q39" s="296"/>
    </row>
    <row r="40" spans="1:17" s="48" customFormat="1" ht="9.75" customHeight="1">
      <c r="A40" s="175"/>
      <c r="B40" s="72"/>
      <c r="C40" s="274"/>
      <c r="D40" s="274"/>
      <c r="E40" s="296"/>
      <c r="F40" s="296"/>
      <c r="G40" s="296"/>
      <c r="H40" s="296"/>
      <c r="I40" s="296"/>
      <c r="J40" s="296"/>
      <c r="K40" s="130"/>
      <c r="L40" s="130"/>
      <c r="M40" s="130"/>
      <c r="N40" s="296"/>
      <c r="O40" s="130"/>
      <c r="P40" s="296"/>
      <c r="Q40" s="296"/>
    </row>
    <row r="41" spans="1:17" s="11" customFormat="1" ht="9.75" customHeight="1">
      <c r="A41" s="175"/>
      <c r="B41" s="176" t="s">
        <v>408</v>
      </c>
      <c r="C41" s="48"/>
      <c r="D41" s="48"/>
      <c r="E41" s="296"/>
      <c r="F41" s="296"/>
      <c r="G41" s="296"/>
      <c r="H41" s="296"/>
      <c r="I41" s="296"/>
      <c r="J41" s="296"/>
      <c r="K41" s="130"/>
      <c r="L41" s="130"/>
      <c r="M41" s="130"/>
      <c r="N41" s="296"/>
      <c r="O41" s="130"/>
      <c r="P41" s="296"/>
      <c r="Q41" s="296"/>
    </row>
    <row r="42" spans="1:17" s="11" customFormat="1" ht="9.75" customHeight="1">
      <c r="A42" s="175"/>
      <c r="B42" s="11" t="s">
        <v>409</v>
      </c>
      <c r="C42" s="48"/>
      <c r="D42" s="48"/>
      <c r="E42" s="296"/>
      <c r="F42" s="296"/>
      <c r="G42" s="296"/>
      <c r="H42" s="296"/>
      <c r="I42" s="296"/>
      <c r="J42" s="296"/>
      <c r="K42" s="130"/>
      <c r="L42" s="130"/>
      <c r="M42" s="130"/>
      <c r="N42" s="296"/>
      <c r="O42" s="130"/>
      <c r="P42" s="296"/>
      <c r="Q42" s="296"/>
    </row>
    <row r="43" spans="1:17" s="48" customFormat="1" ht="9.75" customHeight="1">
      <c r="A43" s="175"/>
      <c r="B43" s="177" t="s">
        <v>410</v>
      </c>
      <c r="C43" s="11"/>
      <c r="D43" s="73"/>
      <c r="E43" s="298"/>
      <c r="F43" s="298"/>
      <c r="G43" s="298"/>
      <c r="H43" s="298"/>
      <c r="I43" s="298"/>
      <c r="J43" s="299"/>
      <c r="N43" s="299"/>
      <c r="P43" s="299"/>
      <c r="Q43" s="299"/>
    </row>
    <row r="44" spans="1:17" s="48" customFormat="1" ht="9.75" customHeight="1">
      <c r="A44" s="175"/>
      <c r="B44" s="76"/>
      <c r="C44" s="274"/>
      <c r="D44" s="274"/>
      <c r="E44" s="296"/>
      <c r="F44" s="296"/>
      <c r="G44" s="296"/>
      <c r="H44" s="296"/>
      <c r="I44" s="296"/>
      <c r="J44" s="296"/>
      <c r="K44" s="130"/>
      <c r="L44" s="130"/>
      <c r="M44" s="130"/>
      <c r="N44" s="296"/>
      <c r="O44" s="130"/>
      <c r="P44" s="296"/>
      <c r="Q44" s="296"/>
    </row>
    <row r="45" spans="1:17" s="48" customFormat="1" ht="9.75" customHeight="1">
      <c r="A45" s="175"/>
      <c r="B45" s="76" t="s">
        <v>411</v>
      </c>
      <c r="C45" s="274"/>
      <c r="D45" s="274"/>
      <c r="E45" s="296"/>
      <c r="F45" s="296"/>
      <c r="G45" s="296"/>
      <c r="H45" s="296"/>
      <c r="I45" s="296"/>
      <c r="J45" s="296"/>
      <c r="K45" s="130"/>
      <c r="L45" s="130"/>
      <c r="M45" s="130"/>
      <c r="N45" s="296"/>
      <c r="O45" s="130"/>
      <c r="P45" s="296"/>
      <c r="Q45" s="296"/>
    </row>
    <row r="46" spans="1:17" s="11" customFormat="1" ht="9.75" customHeight="1">
      <c r="A46" s="175"/>
      <c r="B46" s="178" t="s">
        <v>412</v>
      </c>
      <c r="C46" s="178"/>
      <c r="D46" s="179"/>
      <c r="E46" s="296"/>
      <c r="F46" s="296"/>
      <c r="G46" s="296"/>
      <c r="H46" s="296"/>
      <c r="I46" s="296"/>
      <c r="J46" s="296"/>
      <c r="K46" s="194"/>
      <c r="L46" s="194"/>
      <c r="M46" s="194"/>
      <c r="N46" s="296"/>
      <c r="O46" s="130"/>
      <c r="P46" s="296"/>
      <c r="Q46" s="296"/>
    </row>
    <row r="47" spans="1:17" s="11" customFormat="1" ht="9.75" customHeight="1">
      <c r="A47" s="175"/>
      <c r="D47" s="130"/>
      <c r="E47" s="296"/>
      <c r="F47" s="296"/>
      <c r="G47" s="296"/>
      <c r="H47" s="296"/>
      <c r="I47" s="296"/>
      <c r="J47" s="296"/>
      <c r="N47" s="296"/>
      <c r="O47" s="130"/>
      <c r="P47" s="296"/>
      <c r="Q47" s="296"/>
    </row>
    <row r="48" spans="1:17" ht="9.75" customHeight="1">
      <c r="A48" s="175"/>
      <c r="B48" s="300"/>
      <c r="C48" s="300"/>
      <c r="D48" s="196"/>
      <c r="E48" s="276"/>
      <c r="F48" s="276"/>
      <c r="G48" s="276"/>
      <c r="H48" s="276"/>
      <c r="I48" s="276"/>
      <c r="J48" s="300"/>
      <c r="N48" s="300"/>
      <c r="O48" s="301"/>
      <c r="P48" s="300"/>
      <c r="Q48" s="300"/>
    </row>
    <row r="49" spans="2:15" ht="9.75" customHeight="1">
      <c r="B49" s="11"/>
      <c r="C49" s="11"/>
      <c r="D49" s="73"/>
      <c r="O49" s="276"/>
    </row>
    <row r="50" spans="2:15" ht="9.75" customHeight="1">
      <c r="B50" s="11"/>
      <c r="C50" s="11"/>
      <c r="D50" s="73"/>
      <c r="O50" s="276"/>
    </row>
    <row r="51" spans="2:15" ht="10.35" customHeight="1">
      <c r="B51" s="11"/>
      <c r="C51" s="11"/>
      <c r="D51" s="73"/>
      <c r="O51" s="276"/>
    </row>
    <row r="52" spans="2:15" ht="10.35" customHeight="1">
      <c r="B52" s="11"/>
      <c r="C52" s="11"/>
      <c r="D52" s="73"/>
      <c r="O52" s="302"/>
    </row>
    <row r="53" spans="2:15" ht="10.35" customHeight="1">
      <c r="B53" s="11"/>
      <c r="O53" s="141"/>
    </row>
    <row r="54" spans="2:15" ht="10.35" customHeight="1">
      <c r="O54" s="303"/>
    </row>
  </sheetData>
  <sortState xmlns:xlrd2="http://schemas.microsoft.com/office/spreadsheetml/2017/richdata2" ref="A13:Q17">
    <sortCondition ref="B13:B17"/>
  </sortState>
  <mergeCells count="1">
    <mergeCell ref="E5:M5"/>
  </mergeCells>
  <phoneticPr fontId="5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62" orientation="portrait" copies="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94"/>
  <sheetViews>
    <sheetView showGridLines="0" showZeros="0" view="pageBreakPreview" topLeftCell="A31" zoomScale="120" zoomScaleNormal="182" zoomScaleSheetLayoutView="120" zoomScalePageLayoutView="182" workbookViewId="0">
      <selection activeCell="A48" sqref="A48"/>
    </sheetView>
  </sheetViews>
  <sheetFormatPr baseColWidth="10" defaultColWidth="10.85546875" defaultRowHeight="9"/>
  <cols>
    <col min="1" max="1" width="7.7109375" style="69" customWidth="1"/>
    <col min="2" max="2" width="43.7109375" style="74" customWidth="1"/>
    <col min="3" max="3" width="19.7109375" style="74" customWidth="1"/>
    <col min="4" max="4" width="8.7109375" style="74" customWidth="1"/>
    <col min="5" max="9" width="3.140625" style="74" customWidth="1"/>
    <col min="10" max="10" width="3.140625" style="11" customWidth="1"/>
    <col min="11" max="11" width="8.7109375" style="73" customWidth="1"/>
    <col min="12" max="13" width="8.7109375" style="14" customWidth="1"/>
    <col min="14" max="16384" width="10.85546875" style="74"/>
  </cols>
  <sheetData>
    <row r="1" spans="1:13" s="11" customFormat="1" ht="15.75">
      <c r="A1" s="9" t="s">
        <v>308</v>
      </c>
      <c r="B1" s="142" t="s">
        <v>208</v>
      </c>
      <c r="C1" s="2"/>
      <c r="D1" s="143"/>
      <c r="F1" s="5"/>
      <c r="G1" s="5"/>
      <c r="H1" s="5"/>
      <c r="I1" s="5"/>
      <c r="J1" s="5"/>
      <c r="K1" s="144"/>
      <c r="L1" s="7"/>
      <c r="M1" s="8" t="s">
        <v>190</v>
      </c>
    </row>
    <row r="2" spans="1:13" s="11" customFormat="1" ht="9.75" customHeight="1">
      <c r="A2" s="9"/>
      <c r="B2" s="48"/>
      <c r="D2" s="73"/>
      <c r="F2" s="74"/>
      <c r="G2" s="74"/>
      <c r="H2" s="74"/>
      <c r="I2" s="74"/>
      <c r="J2" s="74"/>
      <c r="K2" s="76"/>
      <c r="L2" s="14"/>
      <c r="M2" s="78"/>
    </row>
    <row r="3" spans="1:13" s="11" customFormat="1" ht="9.75" customHeight="1">
      <c r="A3" s="9"/>
      <c r="B3" s="48"/>
      <c r="D3" s="73"/>
      <c r="F3" s="74"/>
      <c r="G3" s="74"/>
      <c r="H3" s="74"/>
      <c r="I3" s="74"/>
      <c r="J3" s="74"/>
      <c r="K3" s="76"/>
      <c r="L3" s="14"/>
      <c r="M3" s="78"/>
    </row>
    <row r="4" spans="1:13" s="11" customFormat="1" ht="9.75" customHeight="1">
      <c r="A4" s="9"/>
      <c r="B4" s="48"/>
      <c r="D4" s="73"/>
      <c r="E4" s="76"/>
      <c r="F4" s="13"/>
      <c r="G4" s="13"/>
      <c r="H4" s="13"/>
      <c r="I4" s="13"/>
      <c r="J4" s="13"/>
      <c r="K4" s="197"/>
      <c r="L4" s="14"/>
      <c r="M4" s="14"/>
    </row>
    <row r="5" spans="1:13" ht="9.75" customHeight="1">
      <c r="A5" s="15" t="s">
        <v>8</v>
      </c>
      <c r="B5" s="145" t="s">
        <v>95</v>
      </c>
      <c r="C5" s="146" t="s">
        <v>78</v>
      </c>
      <c r="D5" s="67" t="s">
        <v>105</v>
      </c>
      <c r="E5" s="326" t="s">
        <v>128</v>
      </c>
      <c r="F5" s="327"/>
      <c r="G5" s="327"/>
      <c r="H5" s="327"/>
      <c r="I5" s="327"/>
      <c r="J5" s="328"/>
      <c r="K5" s="209" t="s">
        <v>85</v>
      </c>
      <c r="L5" s="20" t="s">
        <v>87</v>
      </c>
      <c r="M5" s="21" t="s">
        <v>98</v>
      </c>
    </row>
    <row r="6" spans="1:13" ht="9.75" customHeight="1">
      <c r="A6" s="23"/>
      <c r="B6" s="147"/>
      <c r="C6" s="148" t="s">
        <v>5</v>
      </c>
      <c r="D6" s="84"/>
      <c r="E6" s="31"/>
      <c r="F6" s="197" t="s">
        <v>337</v>
      </c>
      <c r="G6" s="85"/>
      <c r="H6" s="197"/>
      <c r="I6" s="197" t="s">
        <v>168</v>
      </c>
      <c r="J6" s="86"/>
      <c r="K6" s="31"/>
      <c r="L6" s="32" t="s">
        <v>118</v>
      </c>
      <c r="M6" s="33" t="s">
        <v>176</v>
      </c>
    </row>
    <row r="7" spans="1:13" ht="9.75" customHeight="1">
      <c r="A7" s="34"/>
      <c r="B7" s="147"/>
      <c r="C7" s="148" t="s">
        <v>117</v>
      </c>
      <c r="D7" s="45"/>
      <c r="E7" s="90" t="s">
        <v>106</v>
      </c>
      <c r="F7" s="46" t="s">
        <v>107</v>
      </c>
      <c r="G7" s="46" t="s">
        <v>108</v>
      </c>
      <c r="H7" s="95" t="s">
        <v>106</v>
      </c>
      <c r="I7" s="46" t="s">
        <v>107</v>
      </c>
      <c r="J7" s="149" t="s">
        <v>108</v>
      </c>
      <c r="K7" s="31"/>
      <c r="L7" s="32" t="s">
        <v>177</v>
      </c>
      <c r="M7" s="33"/>
    </row>
    <row r="8" spans="1:13" ht="9.75" customHeight="1">
      <c r="A8" s="49"/>
      <c r="B8" s="51"/>
      <c r="C8" s="99"/>
      <c r="D8" s="52"/>
      <c r="E8" s="47"/>
      <c r="F8" s="53"/>
      <c r="G8" s="53"/>
      <c r="H8" s="53"/>
      <c r="I8" s="53"/>
      <c r="J8" s="54"/>
      <c r="K8" s="205"/>
      <c r="L8" s="47"/>
      <c r="M8" s="208"/>
    </row>
    <row r="9" spans="1:13" ht="9.75" customHeight="1">
      <c r="A9" s="49"/>
      <c r="B9" s="278" t="s">
        <v>336</v>
      </c>
      <c r="C9" s="99"/>
      <c r="D9" s="52"/>
      <c r="E9" s="318" t="s">
        <v>203</v>
      </c>
      <c r="F9" s="319"/>
      <c r="G9" s="319"/>
      <c r="H9" s="319"/>
      <c r="I9" s="319"/>
      <c r="J9" s="322"/>
      <c r="K9" s="205"/>
      <c r="L9" s="47"/>
      <c r="M9" s="208"/>
    </row>
    <row r="10" spans="1:13" ht="9.75" customHeight="1">
      <c r="A10" s="49"/>
      <c r="B10" s="99"/>
      <c r="C10" s="99"/>
      <c r="D10" s="52"/>
      <c r="E10" s="47"/>
      <c r="F10" s="53"/>
      <c r="G10" s="53"/>
      <c r="H10" s="53"/>
      <c r="I10" s="53"/>
      <c r="J10" s="54"/>
      <c r="K10" s="205"/>
      <c r="L10" s="47"/>
      <c r="M10" s="208"/>
    </row>
    <row r="11" spans="1:13" ht="9.75" customHeight="1">
      <c r="A11" s="49"/>
      <c r="B11" s="304" t="s">
        <v>366</v>
      </c>
      <c r="C11" s="51"/>
      <c r="D11" s="52"/>
      <c r="E11" s="318" t="s">
        <v>373</v>
      </c>
      <c r="F11" s="319"/>
      <c r="G11" s="319"/>
      <c r="H11" s="319"/>
      <c r="I11" s="319"/>
      <c r="J11" s="322"/>
      <c r="K11" s="151"/>
      <c r="L11" s="117"/>
      <c r="M11" s="208"/>
    </row>
    <row r="12" spans="1:13" ht="9.75" customHeight="1">
      <c r="A12" s="49" t="s">
        <v>346</v>
      </c>
      <c r="B12" s="51" t="s">
        <v>297</v>
      </c>
      <c r="C12" s="51" t="s">
        <v>279</v>
      </c>
      <c r="D12" s="52" t="s">
        <v>124</v>
      </c>
      <c r="E12" s="160"/>
      <c r="F12" s="160"/>
      <c r="G12" s="160"/>
      <c r="H12" s="101">
        <v>2</v>
      </c>
      <c r="I12" s="101">
        <v>2</v>
      </c>
      <c r="J12" s="161"/>
      <c r="K12" s="211">
        <v>4</v>
      </c>
      <c r="L12" s="58" t="s">
        <v>99</v>
      </c>
      <c r="M12" s="57" t="s">
        <v>88</v>
      </c>
    </row>
    <row r="13" spans="1:13" ht="9.75" customHeight="1">
      <c r="A13" s="49" t="s">
        <v>34</v>
      </c>
      <c r="B13" s="153" t="s">
        <v>75</v>
      </c>
      <c r="C13" s="51" t="s">
        <v>63</v>
      </c>
      <c r="D13" s="52" t="s">
        <v>124</v>
      </c>
      <c r="E13" s="101">
        <v>2</v>
      </c>
      <c r="F13" s="101">
        <v>2</v>
      </c>
      <c r="G13" s="101"/>
      <c r="H13" s="101"/>
      <c r="I13" s="101"/>
      <c r="J13" s="102"/>
      <c r="K13" s="211">
        <v>4</v>
      </c>
      <c r="L13" s="58" t="s">
        <v>100</v>
      </c>
      <c r="M13" s="57" t="s">
        <v>88</v>
      </c>
    </row>
    <row r="14" spans="1:13" ht="9.75" customHeight="1">
      <c r="A14" s="49" t="s">
        <v>198</v>
      </c>
      <c r="B14" s="305" t="s">
        <v>340</v>
      </c>
      <c r="C14" s="51" t="s">
        <v>199</v>
      </c>
      <c r="D14" s="52" t="s">
        <v>200</v>
      </c>
      <c r="E14" s="108"/>
      <c r="F14" s="108"/>
      <c r="G14" s="101"/>
      <c r="H14" s="101">
        <v>2</v>
      </c>
      <c r="I14" s="101">
        <v>1</v>
      </c>
      <c r="J14" s="102"/>
      <c r="K14" s="211">
        <v>3</v>
      </c>
      <c r="L14" s="58" t="s">
        <v>132</v>
      </c>
      <c r="M14" s="57"/>
    </row>
    <row r="15" spans="1:13" ht="9.75" customHeight="1">
      <c r="A15" s="49" t="s">
        <v>35</v>
      </c>
      <c r="B15" s="51" t="s">
        <v>353</v>
      </c>
      <c r="C15" s="51" t="s">
        <v>185</v>
      </c>
      <c r="D15" s="52" t="s">
        <v>200</v>
      </c>
      <c r="E15" s="101">
        <v>2</v>
      </c>
      <c r="F15" s="101">
        <v>1</v>
      </c>
      <c r="G15" s="101"/>
      <c r="H15" s="101"/>
      <c r="I15" s="101"/>
      <c r="J15" s="102"/>
      <c r="K15" s="211">
        <v>3</v>
      </c>
      <c r="L15" s="58" t="s">
        <v>100</v>
      </c>
      <c r="M15" s="57" t="s">
        <v>88</v>
      </c>
    </row>
    <row r="16" spans="1:13" ht="9.75" customHeight="1">
      <c r="A16" s="49" t="s">
        <v>36</v>
      </c>
      <c r="B16" s="51" t="s">
        <v>113</v>
      </c>
      <c r="C16" s="51" t="s">
        <v>402</v>
      </c>
      <c r="D16" s="52" t="s">
        <v>124</v>
      </c>
      <c r="E16" s="101">
        <v>2</v>
      </c>
      <c r="F16" s="101">
        <v>1</v>
      </c>
      <c r="G16" s="101"/>
      <c r="H16" s="101"/>
      <c r="I16" s="101"/>
      <c r="J16" s="102"/>
      <c r="K16" s="211">
        <v>3</v>
      </c>
      <c r="L16" s="58" t="s">
        <v>100</v>
      </c>
      <c r="M16" s="57" t="s">
        <v>88</v>
      </c>
    </row>
    <row r="17" spans="1:15" ht="9.75" customHeight="1">
      <c r="A17" s="49" t="s">
        <v>37</v>
      </c>
      <c r="B17" s="51" t="s">
        <v>119</v>
      </c>
      <c r="C17" s="51" t="s">
        <v>67</v>
      </c>
      <c r="D17" s="52" t="s">
        <v>124</v>
      </c>
      <c r="E17" s="101"/>
      <c r="F17" s="101"/>
      <c r="G17" s="101"/>
      <c r="H17" s="169">
        <v>2</v>
      </c>
      <c r="I17" s="101">
        <v>2</v>
      </c>
      <c r="J17" s="102"/>
      <c r="K17" s="211">
        <v>4</v>
      </c>
      <c r="L17" s="58" t="s">
        <v>99</v>
      </c>
      <c r="M17" s="57" t="s">
        <v>86</v>
      </c>
    </row>
    <row r="18" spans="1:15" ht="9.75" customHeight="1">
      <c r="A18" s="49" t="s">
        <v>38</v>
      </c>
      <c r="B18" s="150" t="s">
        <v>135</v>
      </c>
      <c r="C18" s="51" t="s">
        <v>270</v>
      </c>
      <c r="D18" s="52" t="s">
        <v>124</v>
      </c>
      <c r="E18" s="114">
        <v>2</v>
      </c>
      <c r="F18" s="101">
        <v>2</v>
      </c>
      <c r="G18" s="101"/>
      <c r="H18" s="114"/>
      <c r="I18" s="101"/>
      <c r="J18" s="100" t="s">
        <v>116</v>
      </c>
      <c r="K18" s="211">
        <v>4</v>
      </c>
      <c r="L18" s="58" t="s">
        <v>100</v>
      </c>
      <c r="M18" s="57" t="s">
        <v>86</v>
      </c>
    </row>
    <row r="19" spans="1:15" ht="9.75" customHeight="1">
      <c r="A19" s="49" t="s">
        <v>142</v>
      </c>
      <c r="B19" s="51" t="s">
        <v>364</v>
      </c>
      <c r="C19" s="51" t="s">
        <v>354</v>
      </c>
      <c r="D19" s="280" t="s">
        <v>143</v>
      </c>
      <c r="E19" s="114">
        <v>3</v>
      </c>
      <c r="F19" s="101">
        <v>1</v>
      </c>
      <c r="G19" s="155"/>
      <c r="H19" s="182"/>
      <c r="I19" s="155"/>
      <c r="J19" s="154"/>
      <c r="K19" s="211">
        <v>4</v>
      </c>
      <c r="L19" s="58" t="s">
        <v>100</v>
      </c>
      <c r="M19" s="57" t="s">
        <v>86</v>
      </c>
    </row>
    <row r="20" spans="1:15" ht="9.75" customHeight="1">
      <c r="A20" s="49" t="s">
        <v>350</v>
      </c>
      <c r="B20" s="51" t="s">
        <v>383</v>
      </c>
      <c r="C20" s="51" t="s">
        <v>342</v>
      </c>
      <c r="D20" s="52" t="s">
        <v>124</v>
      </c>
      <c r="E20" s="114">
        <v>2</v>
      </c>
      <c r="F20" s="101">
        <v>2</v>
      </c>
      <c r="G20" s="101"/>
      <c r="H20" s="114"/>
      <c r="I20" s="101"/>
      <c r="J20" s="101"/>
      <c r="K20" s="211">
        <v>4</v>
      </c>
      <c r="L20" s="58" t="s">
        <v>100</v>
      </c>
      <c r="M20" s="57" t="s">
        <v>86</v>
      </c>
      <c r="N20" s="157"/>
    </row>
    <row r="21" spans="1:15" ht="9.75" customHeight="1">
      <c r="A21" s="49" t="s">
        <v>227</v>
      </c>
      <c r="B21" s="51" t="s">
        <v>372</v>
      </c>
      <c r="C21" s="51" t="s">
        <v>220</v>
      </c>
      <c r="D21" s="52" t="s">
        <v>124</v>
      </c>
      <c r="E21" s="315"/>
      <c r="F21" s="108"/>
      <c r="G21" s="108"/>
      <c r="H21" s="114">
        <v>2</v>
      </c>
      <c r="I21" s="101"/>
      <c r="J21" s="100">
        <v>2</v>
      </c>
      <c r="K21" s="211">
        <v>4</v>
      </c>
      <c r="L21" s="58" t="s">
        <v>99</v>
      </c>
      <c r="M21" s="57" t="s">
        <v>88</v>
      </c>
      <c r="O21" s="157"/>
    </row>
    <row r="22" spans="1:15" ht="9.75" customHeight="1">
      <c r="A22" s="49" t="s">
        <v>245</v>
      </c>
      <c r="B22" s="312" t="s">
        <v>355</v>
      </c>
      <c r="C22" s="313" t="s">
        <v>138</v>
      </c>
      <c r="D22" s="314" t="s">
        <v>124</v>
      </c>
      <c r="E22" s="106"/>
      <c r="F22" s="106"/>
      <c r="G22" s="106"/>
      <c r="H22" s="106">
        <v>3</v>
      </c>
      <c r="I22" s="106">
        <v>2</v>
      </c>
      <c r="J22" s="316"/>
      <c r="K22" s="306">
        <v>6</v>
      </c>
      <c r="L22" s="96" t="s">
        <v>99</v>
      </c>
      <c r="M22" s="307" t="s">
        <v>88</v>
      </c>
    </row>
    <row r="23" spans="1:15" s="4" customFormat="1" ht="9.75" customHeight="1">
      <c r="A23" s="49" t="s">
        <v>352</v>
      </c>
      <c r="B23" s="51" t="s">
        <v>386</v>
      </c>
      <c r="C23" s="51" t="s">
        <v>301</v>
      </c>
      <c r="D23" s="52" t="s">
        <v>124</v>
      </c>
      <c r="E23" s="114">
        <v>2</v>
      </c>
      <c r="F23" s="101">
        <v>2</v>
      </c>
      <c r="G23" s="158"/>
      <c r="H23" s="160"/>
      <c r="I23" s="160"/>
      <c r="J23" s="166"/>
      <c r="K23" s="236">
        <v>4</v>
      </c>
      <c r="L23" s="58" t="s">
        <v>100</v>
      </c>
      <c r="M23" s="57" t="s">
        <v>88</v>
      </c>
      <c r="N23" s="74"/>
    </row>
    <row r="24" spans="1:15" s="4" customFormat="1" ht="9.75" customHeight="1">
      <c r="A24" s="49" t="s">
        <v>201</v>
      </c>
      <c r="B24" s="287" t="s">
        <v>202</v>
      </c>
      <c r="C24" s="287" t="s">
        <v>229</v>
      </c>
      <c r="D24" s="165" t="s">
        <v>124</v>
      </c>
      <c r="E24" s="180">
        <v>2</v>
      </c>
      <c r="F24" s="180">
        <v>2</v>
      </c>
      <c r="G24" s="180"/>
      <c r="H24" s="180"/>
      <c r="I24" s="180"/>
      <c r="J24" s="183"/>
      <c r="K24" s="308">
        <v>4</v>
      </c>
      <c r="L24" s="58" t="s">
        <v>100</v>
      </c>
      <c r="M24" s="57" t="s">
        <v>88</v>
      </c>
    </row>
    <row r="25" spans="1:15" s="157" customFormat="1" ht="9.75" customHeight="1">
      <c r="A25" s="49" t="s">
        <v>41</v>
      </c>
      <c r="B25" s="150" t="s">
        <v>101</v>
      </c>
      <c r="C25" s="51" t="s">
        <v>109</v>
      </c>
      <c r="D25" s="52" t="s">
        <v>124</v>
      </c>
      <c r="E25" s="101">
        <v>2</v>
      </c>
      <c r="F25" s="101">
        <v>2</v>
      </c>
      <c r="G25" s="160"/>
      <c r="H25" s="158"/>
      <c r="I25" s="158"/>
      <c r="J25" s="102"/>
      <c r="K25" s="211">
        <v>4</v>
      </c>
      <c r="L25" s="58" t="s">
        <v>134</v>
      </c>
      <c r="M25" s="159"/>
      <c r="N25" s="4"/>
    </row>
    <row r="26" spans="1:15" s="4" customFormat="1" ht="9.75" customHeight="1">
      <c r="A26" s="49" t="s">
        <v>351</v>
      </c>
      <c r="B26" s="51" t="s">
        <v>299</v>
      </c>
      <c r="C26" s="51" t="s">
        <v>302</v>
      </c>
      <c r="D26" s="52" t="s">
        <v>124</v>
      </c>
      <c r="E26" s="160"/>
      <c r="F26" s="160"/>
      <c r="G26" s="160"/>
      <c r="H26" s="101">
        <v>2</v>
      </c>
      <c r="I26" s="101">
        <v>2</v>
      </c>
      <c r="J26" s="161"/>
      <c r="K26" s="211">
        <v>4</v>
      </c>
      <c r="L26" s="58" t="s">
        <v>99</v>
      </c>
      <c r="M26" s="57" t="s">
        <v>86</v>
      </c>
      <c r="N26" s="74"/>
    </row>
    <row r="27" spans="1:15" ht="9.75" customHeight="1">
      <c r="A27" s="49" t="s">
        <v>72</v>
      </c>
      <c r="B27" s="153" t="s">
        <v>356</v>
      </c>
      <c r="C27" s="51" t="s">
        <v>286</v>
      </c>
      <c r="D27" s="52" t="s">
        <v>124</v>
      </c>
      <c r="E27" s="101">
        <v>2</v>
      </c>
      <c r="F27" s="101">
        <v>2</v>
      </c>
      <c r="G27" s="101"/>
      <c r="H27" s="101"/>
      <c r="I27" s="101"/>
      <c r="J27" s="102"/>
      <c r="K27" s="211">
        <v>4</v>
      </c>
      <c r="L27" s="58" t="s">
        <v>100</v>
      </c>
      <c r="M27" s="57" t="s">
        <v>88</v>
      </c>
    </row>
    <row r="28" spans="1:15" ht="9.75" customHeight="1">
      <c r="A28" s="49" t="s">
        <v>39</v>
      </c>
      <c r="B28" s="51" t="s">
        <v>258</v>
      </c>
      <c r="C28" s="287" t="s">
        <v>403</v>
      </c>
      <c r="D28" s="165" t="s">
        <v>124</v>
      </c>
      <c r="E28" s="101">
        <v>2</v>
      </c>
      <c r="F28" s="101">
        <v>1</v>
      </c>
      <c r="G28" s="101"/>
      <c r="H28" s="101"/>
      <c r="I28" s="101"/>
      <c r="J28" s="102"/>
      <c r="K28" s="211">
        <v>4</v>
      </c>
      <c r="L28" s="58" t="s">
        <v>100</v>
      </c>
      <c r="M28" s="57" t="s">
        <v>88</v>
      </c>
    </row>
    <row r="29" spans="1:15" ht="9.75" customHeight="1">
      <c r="A29" s="49" t="s">
        <v>55</v>
      </c>
      <c r="B29" s="51" t="s">
        <v>188</v>
      </c>
      <c r="C29" s="51" t="s">
        <v>60</v>
      </c>
      <c r="D29" s="52" t="s">
        <v>124</v>
      </c>
      <c r="E29" s="101"/>
      <c r="F29" s="101"/>
      <c r="G29" s="101"/>
      <c r="H29" s="101">
        <v>2</v>
      </c>
      <c r="I29" s="101">
        <v>2</v>
      </c>
      <c r="J29" s="102"/>
      <c r="K29" s="211">
        <v>4</v>
      </c>
      <c r="L29" s="58" t="s">
        <v>99</v>
      </c>
      <c r="M29" s="57" t="s">
        <v>86</v>
      </c>
    </row>
    <row r="30" spans="1:15" ht="9.75" customHeight="1">
      <c r="A30" s="49" t="s">
        <v>46</v>
      </c>
      <c r="B30" s="51" t="s">
        <v>391</v>
      </c>
      <c r="C30" s="51" t="s">
        <v>285</v>
      </c>
      <c r="D30" s="52" t="s">
        <v>124</v>
      </c>
      <c r="E30" s="101"/>
      <c r="F30" s="101"/>
      <c r="G30" s="101"/>
      <c r="H30" s="101">
        <v>2</v>
      </c>
      <c r="I30" s="101">
        <v>2</v>
      </c>
      <c r="J30" s="102"/>
      <c r="K30" s="211">
        <v>6</v>
      </c>
      <c r="L30" s="58" t="s">
        <v>99</v>
      </c>
      <c r="M30" s="57" t="s">
        <v>88</v>
      </c>
    </row>
    <row r="31" spans="1:15" ht="9.75" customHeight="1">
      <c r="A31" s="49" t="s">
        <v>1</v>
      </c>
      <c r="B31" s="51" t="s">
        <v>173</v>
      </c>
      <c r="C31" s="51" t="s">
        <v>219</v>
      </c>
      <c r="D31" s="52" t="s">
        <v>124</v>
      </c>
      <c r="E31" s="101"/>
      <c r="F31" s="101"/>
      <c r="G31" s="101"/>
      <c r="H31" s="101">
        <v>2</v>
      </c>
      <c r="I31" s="101">
        <v>2</v>
      </c>
      <c r="J31" s="102" t="s">
        <v>116</v>
      </c>
      <c r="K31" s="211">
        <v>6</v>
      </c>
      <c r="L31" s="58" t="s">
        <v>99</v>
      </c>
      <c r="M31" s="57" t="s">
        <v>86</v>
      </c>
    </row>
    <row r="32" spans="1:15" ht="9.75" customHeight="1">
      <c r="A32" s="49" t="s">
        <v>284</v>
      </c>
      <c r="B32" s="150" t="s">
        <v>282</v>
      </c>
      <c r="C32" s="51" t="s">
        <v>283</v>
      </c>
      <c r="D32" s="52" t="s">
        <v>124</v>
      </c>
      <c r="E32" s="101">
        <v>2</v>
      </c>
      <c r="F32" s="101">
        <v>2</v>
      </c>
      <c r="G32" s="155"/>
      <c r="H32" s="158"/>
      <c r="I32" s="158"/>
      <c r="J32" s="102"/>
      <c r="K32" s="211">
        <v>4</v>
      </c>
      <c r="L32" s="58" t="s">
        <v>100</v>
      </c>
      <c r="M32" s="57" t="s">
        <v>88</v>
      </c>
    </row>
    <row r="33" spans="1:14" s="157" customFormat="1" ht="9.75" customHeight="1">
      <c r="A33" s="49" t="s">
        <v>181</v>
      </c>
      <c r="B33" s="51" t="s">
        <v>341</v>
      </c>
      <c r="C33" s="51" t="s">
        <v>401</v>
      </c>
      <c r="D33" s="52" t="s">
        <v>124</v>
      </c>
      <c r="E33" s="101">
        <v>2</v>
      </c>
      <c r="F33" s="101">
        <v>1</v>
      </c>
      <c r="G33" s="155"/>
      <c r="H33" s="155"/>
      <c r="I33" s="155"/>
      <c r="J33" s="156"/>
      <c r="K33" s="211">
        <v>4</v>
      </c>
      <c r="L33" s="58" t="s">
        <v>100</v>
      </c>
      <c r="M33" s="57" t="s">
        <v>86</v>
      </c>
    </row>
    <row r="34" spans="1:14" ht="9.75" customHeight="1">
      <c r="A34" s="49" t="s">
        <v>228</v>
      </c>
      <c r="B34" s="51" t="s">
        <v>222</v>
      </c>
      <c r="C34" s="51" t="s">
        <v>223</v>
      </c>
      <c r="D34" s="52" t="s">
        <v>124</v>
      </c>
      <c r="E34" s="101">
        <v>2</v>
      </c>
      <c r="F34" s="101">
        <v>1</v>
      </c>
      <c r="G34" s="101"/>
      <c r="H34" s="101"/>
      <c r="I34" s="101"/>
      <c r="J34" s="102"/>
      <c r="K34" s="211">
        <v>3</v>
      </c>
      <c r="L34" s="58" t="s">
        <v>100</v>
      </c>
      <c r="M34" s="57" t="s">
        <v>88</v>
      </c>
    </row>
    <row r="35" spans="1:14" s="157" customFormat="1" ht="9.75" customHeight="1">
      <c r="A35" s="49" t="s">
        <v>49</v>
      </c>
      <c r="B35" s="51" t="s">
        <v>215</v>
      </c>
      <c r="C35" s="51" t="s">
        <v>388</v>
      </c>
      <c r="D35" s="52" t="s">
        <v>124</v>
      </c>
      <c r="E35" s="101">
        <v>2</v>
      </c>
      <c r="F35" s="101">
        <v>1</v>
      </c>
      <c r="G35" s="155"/>
      <c r="H35" s="155"/>
      <c r="I35" s="155"/>
      <c r="J35" s="156"/>
      <c r="K35" s="211">
        <v>4</v>
      </c>
      <c r="L35" s="58" t="s">
        <v>100</v>
      </c>
      <c r="M35" s="57" t="s">
        <v>88</v>
      </c>
    </row>
    <row r="36" spans="1:14" ht="9.75" customHeight="1">
      <c r="A36" s="49" t="s">
        <v>33</v>
      </c>
      <c r="B36" s="51" t="s">
        <v>186</v>
      </c>
      <c r="C36" s="51" t="s">
        <v>169</v>
      </c>
      <c r="D36" s="52" t="s">
        <v>124</v>
      </c>
      <c r="E36" s="101"/>
      <c r="F36" s="101"/>
      <c r="G36" s="101"/>
      <c r="H36" s="101">
        <v>2</v>
      </c>
      <c r="I36" s="101">
        <v>2</v>
      </c>
      <c r="J36" s="102"/>
      <c r="K36" s="211">
        <v>4</v>
      </c>
      <c r="L36" s="58" t="s">
        <v>99</v>
      </c>
      <c r="M36" s="57" t="s">
        <v>88</v>
      </c>
    </row>
    <row r="37" spans="1:14" s="157" customFormat="1" ht="9.75" customHeight="1">
      <c r="A37" s="49" t="s">
        <v>54</v>
      </c>
      <c r="B37" s="51" t="s">
        <v>243</v>
      </c>
      <c r="C37" s="51" t="s">
        <v>60</v>
      </c>
      <c r="D37" s="52" t="s">
        <v>124</v>
      </c>
      <c r="E37" s="101">
        <v>2</v>
      </c>
      <c r="F37" s="101">
        <v>2</v>
      </c>
      <c r="G37" s="101"/>
      <c r="H37" s="101"/>
      <c r="I37" s="101"/>
      <c r="J37" s="102"/>
      <c r="K37" s="211">
        <v>4</v>
      </c>
      <c r="L37" s="58" t="s">
        <v>100</v>
      </c>
      <c r="M37" s="57" t="s">
        <v>86</v>
      </c>
      <c r="N37" s="74"/>
    </row>
    <row r="38" spans="1:14" ht="9.75" customHeight="1">
      <c r="A38" s="49" t="s">
        <v>347</v>
      </c>
      <c r="B38" s="51" t="s">
        <v>365</v>
      </c>
      <c r="C38" s="291" t="s">
        <v>303</v>
      </c>
      <c r="D38" s="52" t="s">
        <v>124</v>
      </c>
      <c r="E38" s="160"/>
      <c r="F38" s="160"/>
      <c r="G38" s="160"/>
      <c r="H38" s="101">
        <v>2</v>
      </c>
      <c r="I38" s="101">
        <v>2</v>
      </c>
      <c r="J38" s="161"/>
      <c r="K38" s="211">
        <v>4</v>
      </c>
      <c r="L38" s="58" t="s">
        <v>99</v>
      </c>
      <c r="M38" s="57" t="s">
        <v>88</v>
      </c>
    </row>
    <row r="39" spans="1:14" s="11" customFormat="1" ht="9.75" customHeight="1">
      <c r="A39" s="49" t="s">
        <v>348</v>
      </c>
      <c r="B39" s="51" t="s">
        <v>393</v>
      </c>
      <c r="C39" s="51" t="s">
        <v>309</v>
      </c>
      <c r="D39" s="52" t="s">
        <v>124</v>
      </c>
      <c r="E39" s="160"/>
      <c r="F39" s="160"/>
      <c r="G39" s="160"/>
      <c r="H39" s="169">
        <v>2</v>
      </c>
      <c r="I39" s="101">
        <v>1</v>
      </c>
      <c r="J39" s="161"/>
      <c r="K39" s="211">
        <v>3</v>
      </c>
      <c r="L39" s="58" t="s">
        <v>99</v>
      </c>
      <c r="M39" s="57" t="s">
        <v>88</v>
      </c>
      <c r="N39" s="74"/>
    </row>
    <row r="40" spans="1:14" ht="9.75" customHeight="1">
      <c r="A40" s="49"/>
      <c r="B40" s="153"/>
      <c r="C40" s="51"/>
      <c r="D40" s="52"/>
      <c r="E40" s="101"/>
      <c r="F40" s="101"/>
      <c r="G40" s="101"/>
      <c r="H40" s="101"/>
      <c r="I40" s="101"/>
      <c r="J40" s="102"/>
      <c r="K40" s="211"/>
      <c r="L40" s="58"/>
      <c r="M40" s="57"/>
    </row>
    <row r="41" spans="1:14" ht="9.75" customHeight="1">
      <c r="A41" s="49"/>
      <c r="B41" s="153"/>
      <c r="C41" s="51"/>
      <c r="D41" s="52"/>
      <c r="E41" s="101"/>
      <c r="F41" s="101"/>
      <c r="G41" s="101"/>
      <c r="H41" s="101"/>
      <c r="I41" s="101"/>
      <c r="J41" s="102"/>
      <c r="K41" s="211"/>
      <c r="L41" s="58"/>
      <c r="M41" s="57"/>
    </row>
    <row r="42" spans="1:14" ht="9.75" customHeight="1">
      <c r="A42" s="49"/>
      <c r="B42" s="304" t="s">
        <v>367</v>
      </c>
      <c r="C42" s="51"/>
      <c r="D42" s="165"/>
      <c r="E42" s="319" t="s">
        <v>206</v>
      </c>
      <c r="F42" s="319"/>
      <c r="G42" s="319"/>
      <c r="H42" s="319"/>
      <c r="I42" s="319"/>
      <c r="J42" s="322"/>
      <c r="K42" s="151"/>
      <c r="L42" s="117"/>
      <c r="M42" s="57"/>
    </row>
    <row r="43" spans="1:14" ht="9.75" customHeight="1">
      <c r="A43" s="49" t="s">
        <v>31</v>
      </c>
      <c r="B43" s="51" t="s">
        <v>237</v>
      </c>
      <c r="C43" s="51" t="s">
        <v>264</v>
      </c>
      <c r="D43" s="52" t="s">
        <v>124</v>
      </c>
      <c r="E43" s="100">
        <v>2</v>
      </c>
      <c r="F43" s="101">
        <v>2</v>
      </c>
      <c r="G43" s="101"/>
      <c r="H43" s="101"/>
      <c r="I43" s="101"/>
      <c r="J43" s="102"/>
      <c r="K43" s="211">
        <v>4</v>
      </c>
      <c r="L43" s="58" t="s">
        <v>100</v>
      </c>
      <c r="M43" s="57" t="s">
        <v>88</v>
      </c>
    </row>
    <row r="44" spans="1:14" ht="9.75" customHeight="1">
      <c r="A44" s="49" t="s">
        <v>32</v>
      </c>
      <c r="B44" s="51" t="s">
        <v>238</v>
      </c>
      <c r="C44" s="51" t="s">
        <v>205</v>
      </c>
      <c r="D44" s="52" t="s">
        <v>124</v>
      </c>
      <c r="E44" s="100"/>
      <c r="F44" s="101"/>
      <c r="G44" s="101"/>
      <c r="H44" s="101">
        <v>2</v>
      </c>
      <c r="I44" s="101">
        <v>2</v>
      </c>
      <c r="J44" s="102"/>
      <c r="K44" s="211">
        <v>4</v>
      </c>
      <c r="L44" s="58" t="s">
        <v>99</v>
      </c>
      <c r="M44" s="57" t="s">
        <v>88</v>
      </c>
    </row>
    <row r="45" spans="1:14" ht="9.75" customHeight="1">
      <c r="A45" s="49" t="s">
        <v>187</v>
      </c>
      <c r="B45" s="51" t="s">
        <v>268</v>
      </c>
      <c r="C45" s="51" t="s">
        <v>255</v>
      </c>
      <c r="D45" s="52" t="s">
        <v>124</v>
      </c>
      <c r="E45" s="101">
        <v>2</v>
      </c>
      <c r="F45" s="101">
        <v>2</v>
      </c>
      <c r="G45" s="101"/>
      <c r="H45" s="101"/>
      <c r="I45" s="101"/>
      <c r="J45" s="102"/>
      <c r="K45" s="211">
        <v>4</v>
      </c>
      <c r="L45" s="58" t="s">
        <v>100</v>
      </c>
      <c r="M45" s="57" t="s">
        <v>86</v>
      </c>
    </row>
    <row r="46" spans="1:14" ht="9.75" customHeight="1">
      <c r="A46" s="49" t="s">
        <v>395</v>
      </c>
      <c r="B46" s="51" t="s">
        <v>310</v>
      </c>
      <c r="C46" s="51" t="s">
        <v>305</v>
      </c>
      <c r="D46" s="52" t="s">
        <v>124</v>
      </c>
      <c r="E46" s="101">
        <v>2</v>
      </c>
      <c r="F46" s="101">
        <v>2</v>
      </c>
      <c r="G46" s="101"/>
      <c r="H46" s="101"/>
      <c r="I46" s="101"/>
      <c r="J46" s="102"/>
      <c r="K46" s="211">
        <v>4</v>
      </c>
      <c r="L46" s="58" t="s">
        <v>100</v>
      </c>
      <c r="M46" s="57" t="s">
        <v>88</v>
      </c>
    </row>
    <row r="47" spans="1:14" ht="9.75" customHeight="1">
      <c r="A47" s="49" t="s">
        <v>160</v>
      </c>
      <c r="B47" s="51" t="s">
        <v>288</v>
      </c>
      <c r="C47" s="51" t="s">
        <v>287</v>
      </c>
      <c r="D47" s="52" t="s">
        <v>124</v>
      </c>
      <c r="E47" s="101"/>
      <c r="F47" s="101"/>
      <c r="G47" s="101"/>
      <c r="H47" s="101">
        <v>2</v>
      </c>
      <c r="I47" s="101">
        <v>2</v>
      </c>
      <c r="J47" s="102"/>
      <c r="K47" s="211">
        <v>4</v>
      </c>
      <c r="L47" s="58" t="s">
        <v>99</v>
      </c>
      <c r="M47" s="57" t="s">
        <v>88</v>
      </c>
    </row>
    <row r="48" spans="1:14" ht="9.75" customHeight="1">
      <c r="A48" s="49" t="s">
        <v>400</v>
      </c>
      <c r="B48" s="51" t="s">
        <v>298</v>
      </c>
      <c r="C48" s="51" t="s">
        <v>418</v>
      </c>
      <c r="D48" s="52" t="s">
        <v>124</v>
      </c>
      <c r="E48" s="101"/>
      <c r="F48" s="101"/>
      <c r="G48" s="101"/>
      <c r="H48" s="101">
        <v>2</v>
      </c>
      <c r="I48" s="101">
        <v>2</v>
      </c>
      <c r="J48" s="102"/>
      <c r="K48" s="211">
        <v>4</v>
      </c>
      <c r="L48" s="58" t="s">
        <v>99</v>
      </c>
      <c r="M48" s="57" t="s">
        <v>88</v>
      </c>
    </row>
    <row r="49" spans="1:14" ht="9.75" customHeight="1">
      <c r="A49" s="49" t="s">
        <v>398</v>
      </c>
      <c r="B49" s="310" t="s">
        <v>397</v>
      </c>
      <c r="C49" s="51" t="s">
        <v>384</v>
      </c>
      <c r="D49" s="52" t="s">
        <v>124</v>
      </c>
      <c r="E49" s="114">
        <v>2</v>
      </c>
      <c r="F49" s="101">
        <v>2</v>
      </c>
      <c r="G49" s="158"/>
      <c r="H49" s="164"/>
      <c r="I49" s="160"/>
      <c r="J49" s="166"/>
      <c r="K49" s="311">
        <v>4</v>
      </c>
      <c r="L49" s="58" t="s">
        <v>100</v>
      </c>
      <c r="M49" s="57" t="s">
        <v>88</v>
      </c>
    </row>
    <row r="50" spans="1:14" ht="9.75" customHeight="1">
      <c r="A50" s="49" t="s">
        <v>42</v>
      </c>
      <c r="B50" s="51" t="s">
        <v>256</v>
      </c>
      <c r="C50" s="317" t="s">
        <v>394</v>
      </c>
      <c r="D50" s="52" t="s">
        <v>124</v>
      </c>
      <c r="E50" s="101">
        <v>2</v>
      </c>
      <c r="F50" s="101">
        <v>2</v>
      </c>
      <c r="G50" s="101"/>
      <c r="H50" s="101"/>
      <c r="I50" s="101"/>
      <c r="J50" s="102"/>
      <c r="K50" s="211">
        <v>4</v>
      </c>
      <c r="L50" s="58" t="s">
        <v>100</v>
      </c>
      <c r="M50" s="57" t="s">
        <v>88</v>
      </c>
    </row>
    <row r="51" spans="1:14" ht="9.75" customHeight="1">
      <c r="A51" s="49" t="s">
        <v>43</v>
      </c>
      <c r="B51" s="51" t="s">
        <v>257</v>
      </c>
      <c r="C51" s="51" t="s">
        <v>262</v>
      </c>
      <c r="D51" s="52" t="s">
        <v>124</v>
      </c>
      <c r="E51" s="101"/>
      <c r="F51" s="101"/>
      <c r="G51" s="101"/>
      <c r="H51" s="101">
        <v>2</v>
      </c>
      <c r="I51" s="101">
        <v>2</v>
      </c>
      <c r="J51" s="102"/>
      <c r="K51" s="211">
        <v>4</v>
      </c>
      <c r="L51" s="58" t="s">
        <v>99</v>
      </c>
      <c r="M51" s="57" t="s">
        <v>88</v>
      </c>
    </row>
    <row r="52" spans="1:14" ht="9.75" customHeight="1">
      <c r="A52" s="49" t="s">
        <v>45</v>
      </c>
      <c r="B52" s="51" t="s">
        <v>390</v>
      </c>
      <c r="C52" s="51" t="s">
        <v>242</v>
      </c>
      <c r="D52" s="52" t="s">
        <v>124</v>
      </c>
      <c r="E52" s="101">
        <v>2</v>
      </c>
      <c r="F52" s="101">
        <v>3</v>
      </c>
      <c r="G52" s="101"/>
      <c r="H52" s="101"/>
      <c r="I52" s="101"/>
      <c r="J52" s="102"/>
      <c r="K52" s="211">
        <v>6</v>
      </c>
      <c r="L52" s="58" t="s">
        <v>100</v>
      </c>
      <c r="M52" s="57" t="s">
        <v>88</v>
      </c>
    </row>
    <row r="53" spans="1:14" ht="9.75" customHeight="1">
      <c r="A53" s="49" t="s">
        <v>0</v>
      </c>
      <c r="B53" s="51" t="s">
        <v>210</v>
      </c>
      <c r="C53" s="51" t="s">
        <v>145</v>
      </c>
      <c r="D53" s="52" t="s">
        <v>124</v>
      </c>
      <c r="E53" s="101">
        <v>2</v>
      </c>
      <c r="F53" s="101">
        <v>2</v>
      </c>
      <c r="G53" s="101"/>
      <c r="H53" s="101"/>
      <c r="I53" s="101"/>
      <c r="J53" s="102" t="s">
        <v>116</v>
      </c>
      <c r="K53" s="211">
        <v>6</v>
      </c>
      <c r="L53" s="58" t="s">
        <v>100</v>
      </c>
      <c r="M53" s="57" t="s">
        <v>86</v>
      </c>
    </row>
    <row r="54" spans="1:14" ht="9.75" customHeight="1">
      <c r="A54" s="49" t="s">
        <v>50</v>
      </c>
      <c r="B54" s="51" t="s">
        <v>225</v>
      </c>
      <c r="C54" s="51" t="s">
        <v>281</v>
      </c>
      <c r="D54" s="52" t="s">
        <v>124</v>
      </c>
      <c r="E54" s="101">
        <v>3</v>
      </c>
      <c r="F54" s="101">
        <v>2</v>
      </c>
      <c r="G54" s="101"/>
      <c r="H54" s="101"/>
      <c r="I54" s="101"/>
      <c r="J54" s="102"/>
      <c r="K54" s="211">
        <v>6</v>
      </c>
      <c r="L54" s="58" t="s">
        <v>100</v>
      </c>
      <c r="M54" s="57" t="s">
        <v>88</v>
      </c>
    </row>
    <row r="55" spans="1:14" ht="9.75" customHeight="1">
      <c r="A55" s="49" t="s">
        <v>51</v>
      </c>
      <c r="B55" s="51" t="s">
        <v>226</v>
      </c>
      <c r="C55" s="51" t="s">
        <v>281</v>
      </c>
      <c r="D55" s="52" t="s">
        <v>124</v>
      </c>
      <c r="E55" s="101"/>
      <c r="F55" s="101"/>
      <c r="G55" s="101"/>
      <c r="H55" s="101">
        <v>3</v>
      </c>
      <c r="I55" s="101">
        <v>2</v>
      </c>
      <c r="J55" s="102" t="s">
        <v>116</v>
      </c>
      <c r="K55" s="211">
        <v>6</v>
      </c>
      <c r="L55" s="58" t="s">
        <v>99</v>
      </c>
      <c r="M55" s="57" t="s">
        <v>88</v>
      </c>
    </row>
    <row r="56" spans="1:14" ht="9.75" customHeight="1">
      <c r="A56" s="49" t="s">
        <v>374</v>
      </c>
      <c r="B56" s="150" t="s">
        <v>375</v>
      </c>
      <c r="C56" s="51" t="s">
        <v>121</v>
      </c>
      <c r="D56" s="52" t="s">
        <v>124</v>
      </c>
      <c r="E56" s="101">
        <v>2</v>
      </c>
      <c r="F56" s="101">
        <v>2</v>
      </c>
      <c r="G56" s="160"/>
      <c r="H56" s="160"/>
      <c r="I56" s="160"/>
      <c r="J56" s="161"/>
      <c r="K56" s="211">
        <v>4</v>
      </c>
      <c r="L56" s="58" t="s">
        <v>100</v>
      </c>
      <c r="M56" s="57" t="s">
        <v>88</v>
      </c>
    </row>
    <row r="57" spans="1:14" ht="9.75" customHeight="1">
      <c r="A57" s="49" t="s">
        <v>47</v>
      </c>
      <c r="B57" s="51" t="s">
        <v>94</v>
      </c>
      <c r="C57" s="51" t="s">
        <v>141</v>
      </c>
      <c r="D57" s="52" t="s">
        <v>124</v>
      </c>
      <c r="E57" s="101">
        <v>2</v>
      </c>
      <c r="F57" s="101">
        <v>3</v>
      </c>
      <c r="G57" s="101"/>
      <c r="H57" s="101"/>
      <c r="I57" s="101"/>
      <c r="J57" s="102" t="s">
        <v>116</v>
      </c>
      <c r="K57" s="211">
        <v>6</v>
      </c>
      <c r="L57" s="58" t="s">
        <v>100</v>
      </c>
      <c r="M57" s="57" t="s">
        <v>88</v>
      </c>
    </row>
    <row r="58" spans="1:14" ht="9.75" customHeight="1">
      <c r="A58" s="49" t="s">
        <v>48</v>
      </c>
      <c r="B58" s="51" t="s">
        <v>144</v>
      </c>
      <c r="C58" s="51" t="s">
        <v>280</v>
      </c>
      <c r="D58" s="52" t="s">
        <v>124</v>
      </c>
      <c r="E58" s="101"/>
      <c r="F58" s="101"/>
      <c r="G58" s="101"/>
      <c r="H58" s="101">
        <v>2</v>
      </c>
      <c r="I58" s="101">
        <v>2</v>
      </c>
      <c r="J58" s="102" t="s">
        <v>116</v>
      </c>
      <c r="K58" s="211">
        <v>6</v>
      </c>
      <c r="L58" s="58" t="s">
        <v>99</v>
      </c>
      <c r="M58" s="57" t="s">
        <v>86</v>
      </c>
    </row>
    <row r="59" spans="1:14" ht="9.75" customHeight="1">
      <c r="A59" s="49" t="s">
        <v>52</v>
      </c>
      <c r="B59" s="51" t="s">
        <v>93</v>
      </c>
      <c r="C59" s="51" t="s">
        <v>180</v>
      </c>
      <c r="D59" s="52" t="s">
        <v>124</v>
      </c>
      <c r="E59" s="101">
        <v>2</v>
      </c>
      <c r="F59" s="101">
        <v>2</v>
      </c>
      <c r="G59" s="101"/>
      <c r="H59" s="101"/>
      <c r="I59" s="101"/>
      <c r="J59" s="102"/>
      <c r="K59" s="211">
        <v>6</v>
      </c>
      <c r="L59" s="58" t="s">
        <v>100</v>
      </c>
      <c r="M59" s="57" t="s">
        <v>88</v>
      </c>
    </row>
    <row r="60" spans="1:14" ht="9.75" customHeight="1">
      <c r="A60" s="49" t="s">
        <v>53</v>
      </c>
      <c r="B60" s="51" t="s">
        <v>81</v>
      </c>
      <c r="C60" s="51" t="s">
        <v>180</v>
      </c>
      <c r="D60" s="52" t="s">
        <v>124</v>
      </c>
      <c r="E60" s="101"/>
      <c r="F60" s="101"/>
      <c r="G60" s="101"/>
      <c r="H60" s="101">
        <v>2</v>
      </c>
      <c r="I60" s="101">
        <v>2</v>
      </c>
      <c r="J60" s="102"/>
      <c r="K60" s="211">
        <v>6</v>
      </c>
      <c r="L60" s="58" t="s">
        <v>99</v>
      </c>
      <c r="M60" s="57" t="s">
        <v>88</v>
      </c>
    </row>
    <row r="61" spans="1:14" ht="9.75" customHeight="1">
      <c r="A61" s="49" t="s">
        <v>44</v>
      </c>
      <c r="B61" s="51" t="s">
        <v>246</v>
      </c>
      <c r="C61" s="291" t="s">
        <v>111</v>
      </c>
      <c r="D61" s="52" t="s">
        <v>124</v>
      </c>
      <c r="E61" s="101">
        <v>3</v>
      </c>
      <c r="F61" s="101">
        <v>2</v>
      </c>
      <c r="G61" s="101"/>
      <c r="H61" s="101"/>
      <c r="I61" s="101"/>
      <c r="J61" s="102"/>
      <c r="K61" s="211">
        <v>6</v>
      </c>
      <c r="L61" s="58" t="s">
        <v>100</v>
      </c>
      <c r="M61" s="57" t="s">
        <v>86</v>
      </c>
    </row>
    <row r="62" spans="1:14" ht="9.75" customHeight="1">
      <c r="A62" s="49" t="s">
        <v>56</v>
      </c>
      <c r="B62" s="51" t="s">
        <v>216</v>
      </c>
      <c r="C62" s="291" t="s">
        <v>261</v>
      </c>
      <c r="D62" s="52" t="s">
        <v>124</v>
      </c>
      <c r="E62" s="155"/>
      <c r="F62" s="155"/>
      <c r="G62" s="155"/>
      <c r="H62" s="101">
        <v>2</v>
      </c>
      <c r="I62" s="101">
        <v>2</v>
      </c>
      <c r="J62" s="156" t="s">
        <v>116</v>
      </c>
      <c r="K62" s="211">
        <v>4</v>
      </c>
      <c r="L62" s="58" t="s">
        <v>99</v>
      </c>
      <c r="M62" s="57" t="s">
        <v>88</v>
      </c>
      <c r="N62" s="157"/>
    </row>
    <row r="63" spans="1:14" ht="9.75" customHeight="1">
      <c r="A63" s="49" t="s">
        <v>396</v>
      </c>
      <c r="B63" s="51" t="s">
        <v>307</v>
      </c>
      <c r="C63" s="51" t="s">
        <v>304</v>
      </c>
      <c r="D63" s="52" t="s">
        <v>124</v>
      </c>
      <c r="E63" s="101">
        <v>2</v>
      </c>
      <c r="F63" s="101">
        <v>2</v>
      </c>
      <c r="G63" s="160"/>
      <c r="H63" s="170"/>
      <c r="I63" s="160"/>
      <c r="J63" s="161"/>
      <c r="K63" s="211">
        <v>4</v>
      </c>
      <c r="L63" s="58" t="s">
        <v>100</v>
      </c>
      <c r="M63" s="57" t="s">
        <v>86</v>
      </c>
    </row>
    <row r="64" spans="1:14" ht="9.75" customHeight="1">
      <c r="A64" s="49" t="s">
        <v>57</v>
      </c>
      <c r="B64" s="51" t="s">
        <v>82</v>
      </c>
      <c r="C64" s="51" t="s">
        <v>387</v>
      </c>
      <c r="D64" s="52" t="s">
        <v>124</v>
      </c>
      <c r="E64" s="101">
        <v>2</v>
      </c>
      <c r="F64" s="101">
        <v>2</v>
      </c>
      <c r="G64" s="101"/>
      <c r="H64" s="101"/>
      <c r="I64" s="101"/>
      <c r="J64" s="102"/>
      <c r="K64" s="211">
        <v>6</v>
      </c>
      <c r="L64" s="58" t="s">
        <v>100</v>
      </c>
      <c r="M64" s="57" t="s">
        <v>86</v>
      </c>
    </row>
    <row r="65" spans="1:14" s="11" customFormat="1" ht="9.75" customHeight="1">
      <c r="A65" s="49" t="s">
        <v>58</v>
      </c>
      <c r="B65" s="51" t="s">
        <v>83</v>
      </c>
      <c r="C65" s="51" t="s">
        <v>145</v>
      </c>
      <c r="D65" s="52" t="s">
        <v>124</v>
      </c>
      <c r="E65" s="101"/>
      <c r="F65" s="101"/>
      <c r="G65" s="101"/>
      <c r="H65" s="101">
        <v>2</v>
      </c>
      <c r="I65" s="101">
        <v>2</v>
      </c>
      <c r="J65" s="102" t="s">
        <v>116</v>
      </c>
      <c r="K65" s="211">
        <v>6</v>
      </c>
      <c r="L65" s="58" t="s">
        <v>99</v>
      </c>
      <c r="M65" s="57" t="s">
        <v>86</v>
      </c>
      <c r="N65" s="74"/>
    </row>
    <row r="66" spans="1:14" s="11" customFormat="1" ht="9.75" customHeight="1">
      <c r="A66" s="49" t="s">
        <v>59</v>
      </c>
      <c r="B66" s="51" t="s">
        <v>97</v>
      </c>
      <c r="C66" s="51" t="s">
        <v>104</v>
      </c>
      <c r="D66" s="52" t="s">
        <v>124</v>
      </c>
      <c r="E66" s="101">
        <v>2</v>
      </c>
      <c r="F66" s="101">
        <v>2</v>
      </c>
      <c r="G66" s="101"/>
      <c r="H66" s="169"/>
      <c r="I66" s="101"/>
      <c r="J66" s="102"/>
      <c r="K66" s="211">
        <v>4</v>
      </c>
      <c r="L66" s="58" t="s">
        <v>100</v>
      </c>
      <c r="M66" s="57" t="s">
        <v>88</v>
      </c>
    </row>
    <row r="67" spans="1:14" s="11" customFormat="1" ht="9.75" customHeight="1">
      <c r="A67" s="49"/>
      <c r="B67" s="153"/>
      <c r="C67" s="51"/>
      <c r="D67" s="52"/>
      <c r="E67" s="101"/>
      <c r="F67" s="101"/>
      <c r="G67" s="101"/>
      <c r="H67" s="101"/>
      <c r="I67" s="101"/>
      <c r="J67" s="102"/>
      <c r="K67" s="162"/>
      <c r="L67" s="58"/>
      <c r="M67" s="57"/>
      <c r="N67" s="74"/>
    </row>
    <row r="68" spans="1:14" s="11" customFormat="1" ht="9.75" customHeight="1">
      <c r="A68" s="49"/>
      <c r="B68" s="199" t="s">
        <v>140</v>
      </c>
      <c r="C68" s="51"/>
      <c r="D68" s="52"/>
      <c r="E68" s="204" t="s">
        <v>61</v>
      </c>
      <c r="F68" s="204"/>
      <c r="G68" s="204"/>
      <c r="H68" s="204"/>
      <c r="I68" s="204"/>
      <c r="J68" s="204"/>
      <c r="K68" s="203"/>
      <c r="L68" s="58"/>
      <c r="M68" s="57"/>
      <c r="N68" s="74"/>
    </row>
    <row r="69" spans="1:14" s="11" customFormat="1" ht="9.75" customHeight="1">
      <c r="A69" s="201" t="s">
        <v>334</v>
      </c>
      <c r="B69" s="200" t="s">
        <v>377</v>
      </c>
      <c r="C69" s="51"/>
      <c r="D69" s="52"/>
      <c r="E69" s="101"/>
      <c r="F69" s="101"/>
      <c r="G69" s="101"/>
      <c r="H69" s="101"/>
      <c r="I69" s="101"/>
      <c r="J69" s="102"/>
      <c r="K69" s="162"/>
      <c r="L69" s="58"/>
      <c r="M69" s="57"/>
      <c r="N69" s="74"/>
    </row>
    <row r="70" spans="1:14" s="11" customFormat="1" ht="9.75" customHeight="1">
      <c r="A70" s="49"/>
      <c r="B70" s="153"/>
      <c r="C70" s="51"/>
      <c r="D70" s="52"/>
      <c r="E70" s="101"/>
      <c r="F70" s="101"/>
      <c r="G70" s="101"/>
      <c r="H70" s="101"/>
      <c r="I70" s="101"/>
      <c r="J70" s="102"/>
      <c r="K70" s="162"/>
      <c r="L70" s="58"/>
      <c r="M70" s="57"/>
      <c r="N70" s="74"/>
    </row>
    <row r="71" spans="1:14" s="11" customFormat="1" ht="9.75" customHeight="1">
      <c r="A71" s="49"/>
      <c r="B71" s="199" t="s">
        <v>103</v>
      </c>
      <c r="C71" s="51"/>
      <c r="D71" s="52"/>
      <c r="E71" s="319" t="s">
        <v>77</v>
      </c>
      <c r="F71" s="319"/>
      <c r="G71" s="319"/>
      <c r="H71" s="319"/>
      <c r="I71" s="319"/>
      <c r="J71" s="319"/>
      <c r="K71" s="162"/>
      <c r="L71" s="58"/>
      <c r="M71" s="57"/>
      <c r="N71" s="74"/>
    </row>
    <row r="72" spans="1:14" s="11" customFormat="1" ht="9.75" customHeight="1">
      <c r="A72" s="201" t="s">
        <v>334</v>
      </c>
      <c r="B72" s="200" t="s">
        <v>197</v>
      </c>
      <c r="C72" s="51"/>
      <c r="D72" s="52"/>
      <c r="E72" s="101"/>
      <c r="F72" s="101"/>
      <c r="G72" s="101"/>
      <c r="H72" s="101"/>
      <c r="I72" s="101"/>
      <c r="J72" s="102"/>
      <c r="K72" s="162"/>
      <c r="L72" s="58"/>
      <c r="M72" s="57"/>
      <c r="N72" s="74"/>
    </row>
    <row r="73" spans="1:14" s="11" customFormat="1" ht="9.75" customHeight="1">
      <c r="A73" s="49"/>
      <c r="B73" s="153"/>
      <c r="C73" s="51"/>
      <c r="D73" s="52"/>
      <c r="E73" s="101"/>
      <c r="F73" s="101"/>
      <c r="G73" s="101"/>
      <c r="H73" s="101"/>
      <c r="I73" s="101"/>
      <c r="J73" s="102"/>
      <c r="K73" s="162"/>
      <c r="L73" s="58"/>
      <c r="M73" s="57"/>
      <c r="N73" s="74"/>
    </row>
    <row r="74" spans="1:14" s="11" customFormat="1" ht="9.75" customHeight="1">
      <c r="A74" s="135"/>
      <c r="C74" s="181"/>
      <c r="E74" s="73"/>
      <c r="F74" s="130"/>
      <c r="G74" s="130"/>
      <c r="H74" s="130"/>
      <c r="I74" s="130"/>
      <c r="J74" s="130"/>
      <c r="K74" s="130"/>
      <c r="L74" s="130"/>
      <c r="M74" s="130"/>
    </row>
    <row r="75" spans="1:14" s="11" customFormat="1" ht="9.75" customHeight="1">
      <c r="A75" s="135"/>
      <c r="B75" s="48" t="s">
        <v>171</v>
      </c>
      <c r="C75" s="78"/>
      <c r="E75" s="72"/>
      <c r="F75" s="73"/>
      <c r="G75" s="197"/>
      <c r="H75" s="197"/>
      <c r="I75" s="197"/>
      <c r="J75" s="197"/>
      <c r="K75" s="197"/>
      <c r="L75" s="130"/>
      <c r="M75" s="130"/>
    </row>
    <row r="76" spans="1:14" s="11" customFormat="1" ht="9.75" customHeight="1">
      <c r="A76" s="135"/>
      <c r="B76" s="11" t="s">
        <v>361</v>
      </c>
      <c r="C76" s="181"/>
      <c r="E76" s="72"/>
      <c r="F76" s="73"/>
      <c r="G76" s="197"/>
      <c r="H76" s="197"/>
      <c r="I76" s="197"/>
      <c r="J76" s="197"/>
      <c r="K76" s="197"/>
      <c r="L76" s="130"/>
      <c r="M76" s="130"/>
    </row>
    <row r="77" spans="1:14" s="11" customFormat="1" ht="9.75" customHeight="1">
      <c r="A77" s="135"/>
      <c r="B77" s="11" t="s">
        <v>399</v>
      </c>
      <c r="D77" s="73"/>
      <c r="E77" s="130"/>
      <c r="F77" s="130"/>
      <c r="G77" s="130"/>
      <c r="H77" s="130"/>
      <c r="I77" s="130"/>
      <c r="J77" s="130"/>
      <c r="K77" s="130"/>
      <c r="L77" s="130"/>
      <c r="M77" s="130"/>
    </row>
    <row r="78" spans="1:14" s="11" customFormat="1" ht="9.75" customHeight="1">
      <c r="A78" s="135"/>
      <c r="D78" s="73"/>
      <c r="E78" s="130"/>
      <c r="F78" s="130"/>
      <c r="G78" s="130"/>
      <c r="H78" s="130"/>
      <c r="I78" s="130"/>
      <c r="J78" s="130"/>
      <c r="K78" s="130"/>
      <c r="L78" s="130"/>
      <c r="M78" s="130"/>
    </row>
    <row r="79" spans="1:14" s="11" customFormat="1" ht="9.75" customHeight="1">
      <c r="A79" s="69"/>
      <c r="D79" s="73"/>
      <c r="E79" s="130"/>
      <c r="F79" s="130"/>
      <c r="G79" s="130"/>
      <c r="H79" s="130"/>
      <c r="I79" s="130"/>
      <c r="J79" s="130"/>
      <c r="K79" s="130"/>
      <c r="L79" s="130"/>
      <c r="M79" s="130"/>
    </row>
    <row r="80" spans="1:14" s="11" customFormat="1" ht="9.75" customHeight="1">
      <c r="A80" s="69"/>
      <c r="D80" s="73"/>
      <c r="E80" s="130"/>
      <c r="F80" s="130"/>
      <c r="G80" s="130"/>
      <c r="H80" s="130"/>
      <c r="I80" s="130"/>
      <c r="J80" s="130"/>
      <c r="K80" s="130"/>
      <c r="L80" s="130"/>
      <c r="M80" s="130"/>
    </row>
    <row r="81" spans="1:14" s="11" customFormat="1" ht="9.75" customHeight="1">
      <c r="A81" s="69"/>
      <c r="D81" s="73"/>
      <c r="E81" s="130"/>
      <c r="F81" s="130"/>
      <c r="G81" s="130"/>
      <c r="H81" s="130"/>
      <c r="I81" s="130"/>
      <c r="J81" s="130"/>
      <c r="K81" s="130"/>
      <c r="L81" s="130"/>
      <c r="M81" s="130"/>
    </row>
    <row r="82" spans="1:14" s="11" customFormat="1" ht="9.75" customHeight="1">
      <c r="A82" s="69"/>
      <c r="D82" s="73"/>
      <c r="E82" s="130"/>
      <c r="F82" s="130"/>
      <c r="G82" s="130"/>
      <c r="H82" s="130"/>
      <c r="I82" s="130"/>
      <c r="J82" s="130"/>
      <c r="K82" s="130"/>
      <c r="L82" s="130"/>
      <c r="M82" s="130"/>
    </row>
    <row r="83" spans="1:14" s="11" customFormat="1" ht="9.75" customHeight="1">
      <c r="A83" s="69"/>
      <c r="D83" s="73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1:14" s="11" customFormat="1" ht="9.75" customHeight="1">
      <c r="A84" s="69"/>
      <c r="D84" s="73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1:14" ht="9.75" customHeight="1">
      <c r="B85" s="48"/>
      <c r="C85" s="11"/>
      <c r="D85" s="73"/>
      <c r="E85" s="197"/>
      <c r="F85" s="11"/>
      <c r="G85" s="197"/>
      <c r="H85" s="197"/>
      <c r="I85" s="197"/>
      <c r="J85" s="48"/>
      <c r="K85" s="48"/>
      <c r="L85" s="48"/>
      <c r="M85" s="48"/>
      <c r="N85" s="48"/>
    </row>
    <row r="86" spans="1:14" s="48" customFormat="1" ht="9.75" customHeight="1">
      <c r="A86" s="69"/>
      <c r="B86" s="11"/>
      <c r="C86" s="11"/>
      <c r="D86" s="73"/>
      <c r="E86" s="197"/>
      <c r="F86" s="11"/>
      <c r="G86" s="11"/>
      <c r="H86" s="197"/>
      <c r="I86" s="197"/>
    </row>
    <row r="87" spans="1:14" s="48" customFormat="1" ht="9.75" customHeight="1">
      <c r="A87" s="69"/>
      <c r="B87" s="11"/>
      <c r="C87" s="11"/>
      <c r="D87" s="73"/>
      <c r="E87" s="197"/>
      <c r="F87" s="72"/>
      <c r="G87" s="72"/>
      <c r="H87" s="197"/>
      <c r="I87" s="197"/>
    </row>
    <row r="88" spans="1:14" s="48" customFormat="1" ht="9.75" customHeight="1">
      <c r="A88" s="69"/>
      <c r="B88" s="11"/>
      <c r="C88" s="11"/>
      <c r="D88" s="73"/>
      <c r="E88" s="197"/>
      <c r="F88" s="72"/>
      <c r="G88" s="72"/>
      <c r="H88" s="197"/>
      <c r="I88" s="197"/>
    </row>
    <row r="89" spans="1:14" s="48" customFormat="1" ht="9.75" customHeight="1">
      <c r="A89" s="69"/>
      <c r="B89" s="11"/>
      <c r="C89" s="11"/>
      <c r="D89" s="73"/>
      <c r="E89" s="197"/>
      <c r="F89" s="197"/>
      <c r="G89" s="197"/>
      <c r="H89" s="197"/>
      <c r="I89" s="197"/>
    </row>
    <row r="90" spans="1:14" s="48" customFormat="1" ht="9.75" customHeight="1">
      <c r="A90" s="69"/>
      <c r="B90" s="11"/>
      <c r="C90" s="11"/>
      <c r="D90" s="73"/>
      <c r="E90" s="197"/>
      <c r="F90" s="197"/>
      <c r="G90" s="197"/>
      <c r="H90" s="197"/>
      <c r="I90" s="197"/>
    </row>
    <row r="91" spans="1:14" s="48" customFormat="1" ht="10.35" customHeight="1">
      <c r="A91" s="69"/>
      <c r="B91" s="11"/>
      <c r="C91" s="11"/>
      <c r="D91" s="73"/>
      <c r="E91" s="197"/>
      <c r="F91" s="197"/>
      <c r="G91" s="197"/>
      <c r="H91" s="197"/>
      <c r="I91" s="197"/>
    </row>
    <row r="92" spans="1:14" s="48" customFormat="1" ht="10.35" customHeight="1">
      <c r="A92" s="69"/>
      <c r="B92" s="11"/>
      <c r="C92" s="11"/>
      <c r="D92" s="73"/>
      <c r="E92" s="197"/>
      <c r="F92" s="197"/>
      <c r="G92" s="197"/>
      <c r="H92" s="197"/>
      <c r="I92" s="197"/>
    </row>
    <row r="93" spans="1:14">
      <c r="B93" s="11"/>
      <c r="C93" s="11"/>
      <c r="D93" s="73"/>
      <c r="E93" s="197"/>
      <c r="F93" s="197"/>
      <c r="G93" s="197"/>
      <c r="H93" s="197"/>
      <c r="I93" s="197"/>
      <c r="J93" s="48"/>
      <c r="K93" s="48"/>
      <c r="L93" s="48"/>
      <c r="M93" s="48"/>
    </row>
    <row r="94" spans="1:14">
      <c r="B94" s="11"/>
      <c r="C94" s="11"/>
      <c r="D94" s="73"/>
      <c r="E94" s="197"/>
      <c r="F94" s="197"/>
      <c r="G94" s="197"/>
      <c r="H94" s="197"/>
      <c r="I94" s="197"/>
      <c r="J94" s="48"/>
      <c r="K94" s="48"/>
      <c r="L94" s="48"/>
      <c r="M94" s="48"/>
    </row>
  </sheetData>
  <sortState xmlns:xlrd2="http://schemas.microsoft.com/office/spreadsheetml/2017/richdata2" ref="A12:M38">
    <sortCondition ref="B12:B38"/>
  </sortState>
  <customSheetViews>
    <customSheetView guid="{F3EF2A98-97DB-4D2B-8741-0425E1B3E3E6}" scale="128" showPageBreaks="1" showGridLines="0" zeroValues="0" fitToPage="1" printArea="1" view="pageBreakPreview" topLeftCell="A16">
      <selection activeCell="C47" sqref="C47"/>
      <pageMargins left="0.39370078740157483" right="0.39370078740157483" top="0.59055118110236227" bottom="0.39370078740157483" header="0.51181102362204722" footer="0.51181102362204722"/>
      <printOptions horizontalCentered="1"/>
      <pageSetup paperSize="9" scale="84" orientation="portrait" copies="3" r:id="rId1"/>
      <headerFooter alignWithMargins="0"/>
    </customSheetView>
    <customSheetView guid="{407C8FE1-4255-4F4B-B6C5-C9C141421CFE}" scale="182" showPageBreaks="1" showGridLines="0" zeroValues="0" fitToPage="1" printArea="1" view="pageBreakPreview" topLeftCell="B16">
      <selection activeCell="C16" sqref="C16"/>
      <pageMargins left="0.39370078740157483" right="0.39370078740157483" top="0.59055118110236227" bottom="0.39370078740157483" header="0.51181102362204722" footer="0.51181102362204722"/>
      <printOptions horizontalCentered="1"/>
      <pageSetup paperSize="9" scale="70" orientation="portrait" copies="3" r:id="rId2"/>
      <headerFooter alignWithMargins="0"/>
    </customSheetView>
    <customSheetView guid="{A5DAC2EA-DBDD-4981-BEEA-76D630F66C00}" scale="182" showPageBreaks="1" showGridLines="0" zeroValues="0" fitToPage="1" printArea="1" view="pageBreakPreview">
      <selection activeCell="D27" sqref="D27"/>
      <pageMargins left="0.39370078740157483" right="0.39370078740157483" top="0.59055118110236227" bottom="0.39370078740157483" header="0.51181102362204722" footer="0.51181102362204722"/>
      <printOptions horizontalCentered="1"/>
      <pageSetup paperSize="9" scale="83" orientation="portrait" copies="3" r:id="rId3"/>
      <headerFooter alignWithMargins="0"/>
    </customSheetView>
    <customSheetView guid="{17B4AB2A-7A10-4C3D-B7D7-59A4EF59B1E5}" scale="182" showPageBreaks="1" showGridLines="0" zeroValues="0" fitToPage="1" printArea="1" view="pageBreakPreview">
      <selection activeCell="B17" sqref="B17"/>
      <pageMargins left="0.39370078740157483" right="0.39370078740157483" top="0.59055118110236227" bottom="0.39370078740157483" header="0.51181102362204722" footer="0.51181102362204722"/>
      <printOptions horizontalCentered="1"/>
      <pageSetup paperSize="9" scale="83" orientation="portrait" copies="3" r:id="rId4"/>
      <headerFooter alignWithMargins="0"/>
    </customSheetView>
    <customSheetView guid="{A369575F-F536-4221-A1E7-D58705CACFCF}" showPageBreaks="1" showGridLines="0" zeroValues="0" fitToPage="1" printArea="1" view="pageBreakPreview" topLeftCell="A29">
      <selection activeCell="P32" sqref="P32"/>
      <pageMargins left="0.25" right="0.25" top="0.75" bottom="0.75" header="0.3" footer="0.3"/>
      <printOptions horizontalCentered="1"/>
      <pageSetup paperSize="9" scale="87" orientation="portrait" copies="3" r:id="rId5"/>
      <headerFooter alignWithMargins="0"/>
    </customSheetView>
    <customSheetView guid="{50CD7ADD-9F55-4346-895A-73CDA04A28D6}" scale="130" showPageBreaks="1" showGridLines="0" zeroValues="0" fitToPage="1" printArea="1" view="pageBreakPreview">
      <selection activeCell="B42" sqref="B42"/>
      <pageMargins left="0.25" right="0.25" top="0.75" bottom="0.75" header="0.3" footer="0.3"/>
      <printOptions horizontalCentered="1"/>
      <pageSetup paperSize="9" scale="87" orientation="portrait" copies="3" r:id="rId6"/>
      <headerFooter alignWithMargins="0"/>
    </customSheetView>
    <customSheetView guid="{FD53F17C-E62D-1845-B47C-2A70ADA52302}" scale="182" showPageBreaks="1" showGridLines="0" zeroValues="0" fitToPage="1" printArea="1" topLeftCell="A41">
      <selection activeCell="C16" sqref="C16"/>
      <pageMargins left="0.39370078740157483" right="0.39370078740157483" top="0.59055118110236227" bottom="0.39370078740157483" header="0.51181102362204722" footer="0.51181102362204722"/>
      <printOptions horizontalCentered="1"/>
      <pageSetup paperSize="9" scale="71" orientation="portrait" copies="3" r:id="rId7"/>
      <headerFooter alignWithMargins="0"/>
    </customSheetView>
  </customSheetViews>
  <mergeCells count="5">
    <mergeCell ref="E11:J11"/>
    <mergeCell ref="E5:J5"/>
    <mergeCell ref="E42:J42"/>
    <mergeCell ref="E9:J9"/>
    <mergeCell ref="E71:J71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1" orientation="portrait" copies="3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PROPÉ</vt:lpstr>
      <vt:lpstr>BACHELOR</vt:lpstr>
      <vt:lpstr>MASTER OBL PH </vt:lpstr>
      <vt:lpstr>MASTER PH options</vt:lpstr>
      <vt:lpstr>MASTER OBL ING PH</vt:lpstr>
      <vt:lpstr>Master ING PH options</vt:lpstr>
      <vt:lpstr>BACHELOR!Zone_d_impression</vt:lpstr>
      <vt:lpstr>'Master ING PH options'!Zone_d_impression</vt:lpstr>
      <vt:lpstr>'MASTER OBL ING PH'!Zone_d_impression</vt:lpstr>
      <vt:lpstr>'MASTER OBL PH '!Zone_d_impression</vt:lpstr>
      <vt:lpstr>'MASTER PH options'!Zone_d_impression</vt:lpstr>
      <vt:lpstr>PROPÉ!Zone_d_impression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Compte local générique sacportable</cp:lastModifiedBy>
  <cp:lastPrinted>2021-05-05T11:48:56Z</cp:lastPrinted>
  <dcterms:created xsi:type="dcterms:W3CDTF">2003-03-26T13:37:38Z</dcterms:created>
  <dcterms:modified xsi:type="dcterms:W3CDTF">2022-03-21T12:45:03Z</dcterms:modified>
</cp:coreProperties>
</file>